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80" yWindow="50" windowWidth="19100" windowHeight="7290"/>
  </bookViews>
  <sheets>
    <sheet name="Лист1" sheetId="1" r:id="rId1"/>
    <sheet name="Лист2" sheetId="2" r:id="rId2"/>
    <sheet name="Лист3" sheetId="3" r:id="rId3"/>
  </sheets>
  <calcPr calcId="124519" refMode="R1C1"/>
</workbook>
</file>

<file path=xl/calcChain.xml><?xml version="1.0" encoding="utf-8"?>
<calcChain xmlns="http://schemas.openxmlformats.org/spreadsheetml/2006/main">
  <c r="F34" i="2"/>
  <c r="F32"/>
  <c r="D54" i="1"/>
  <c r="D49" s="1"/>
  <c r="E77"/>
  <c r="F77"/>
  <c r="E80"/>
  <c r="F80"/>
  <c r="D80"/>
  <c r="D77" s="1"/>
  <c r="G32" i="2"/>
  <c r="H32"/>
  <c r="I32"/>
  <c r="G28"/>
  <c r="G14" s="1"/>
  <c r="G6" s="1"/>
  <c r="H28"/>
  <c r="H14" s="1"/>
  <c r="H6" s="1"/>
  <c r="F28"/>
  <c r="F14" s="1"/>
  <c r="F20"/>
  <c r="G16"/>
  <c r="H16"/>
  <c r="F16"/>
  <c r="F10"/>
  <c r="E96" i="1"/>
  <c r="F96"/>
  <c r="D96"/>
  <c r="E63"/>
  <c r="F63"/>
  <c r="D63"/>
  <c r="E54"/>
  <c r="E49" s="1"/>
  <c r="F54"/>
  <c r="F49" s="1"/>
  <c r="E44"/>
  <c r="F44"/>
  <c r="D44"/>
  <c r="D37"/>
  <c r="E30"/>
  <c r="F30"/>
  <c r="D30"/>
  <c r="D48" l="1"/>
  <c r="F6" i="2"/>
  <c r="F48" i="1"/>
  <c r="E48"/>
  <c r="F29"/>
  <c r="D29"/>
  <c r="E29"/>
</calcChain>
</file>

<file path=xl/sharedStrings.xml><?xml version="1.0" encoding="utf-8"?>
<sst xmlns="http://schemas.openxmlformats.org/spreadsheetml/2006/main" count="236" uniqueCount="173">
  <si>
    <t>Утверждаю</t>
  </si>
  <si>
    <t xml:space="preserve">                        Директор</t>
  </si>
  <si>
    <t>(наименование должности уполномоченного лица)</t>
  </si>
  <si>
    <t xml:space="preserve">                                                                            (наименование учреждения)</t>
  </si>
  <si>
    <t xml:space="preserve">                                                                                                     (подпись)              (расшифровка подписи)</t>
  </si>
  <si>
    <t>«______» ___________ 2021 г.</t>
  </si>
  <si>
    <t>План финансово-хозяйственной деятельности на 2021 г.</t>
  </si>
  <si>
    <t>(на 2021 г. и плановый период 2022 и 2023 годов)</t>
  </si>
  <si>
    <t>Коды</t>
  </si>
  <si>
    <t>Дата</t>
  </si>
  <si>
    <t>по Сводному реестру</t>
  </si>
  <si>
    <t>Орган, осуществляющий функции</t>
  </si>
  <si>
    <t>глава по БК</t>
  </si>
  <si>
    <t>и полномочия учредителя</t>
  </si>
  <si>
    <t>Городская Управа города Калуги</t>
  </si>
  <si>
    <t>ИНН</t>
  </si>
  <si>
    <t xml:space="preserve">Учреждение </t>
  </si>
  <si>
    <t>КПП</t>
  </si>
  <si>
    <t>Единица измерения: руб</t>
  </si>
  <si>
    <t>по ОКЕИ</t>
  </si>
  <si>
    <t>Раздел 1. Поступления и выплаты</t>
  </si>
  <si>
    <t>Наименование показателя</t>
  </si>
  <si>
    <t>Код строки</t>
  </si>
  <si>
    <t>Код по бюджетной классификации Российской Федерации</t>
  </si>
  <si>
    <t>Сумма</t>
  </si>
  <si>
    <t>на 2021 г. текущий финансовый год</t>
  </si>
  <si>
    <t>на 2022 г. первый год планового периода</t>
  </si>
  <si>
    <t>на 2023 г. второй год планового периода</t>
  </si>
  <si>
    <t>за пределами планового периода</t>
  </si>
  <si>
    <t>Остаток средств на начало текущего финансового года</t>
  </si>
  <si>
    <t>X</t>
  </si>
  <si>
    <t>Остаток средств на конец текущего финансового года</t>
  </si>
  <si>
    <t>Доходы, всего:</t>
  </si>
  <si>
    <t>в том числе:  доходы от собственности, всего</t>
  </si>
  <si>
    <t>в том числе: доходы от сдачи имущества в аренду</t>
  </si>
  <si>
    <t>доходы от оказания услуг, работ, компенсации затрат учреждений, всего</t>
  </si>
  <si>
    <t>в том числе: субсидии на финансовое обеспечение выполнения муниципального задания за счет средств бюджета публично- правового образования, создавшего учреждение</t>
  </si>
  <si>
    <t>доходы от штрафов, пеней, иных сумм принудительного изъятия, всего</t>
  </si>
  <si>
    <t>в том числе:</t>
  </si>
  <si>
    <t>Безвозмездные денежные поступления, всего</t>
  </si>
  <si>
    <t>в том числе: целевые субсидии</t>
  </si>
  <si>
    <t>субсидии на осуществление капитальных вложений</t>
  </si>
  <si>
    <t>субсидии в рамках реализации национальных проектов</t>
  </si>
  <si>
    <t>прочие доходы, всего</t>
  </si>
  <si>
    <t xml:space="preserve">в том числе: </t>
  </si>
  <si>
    <t>доходы от операций с активами, всего</t>
  </si>
  <si>
    <t>прочие поступления, всего</t>
  </si>
  <si>
    <t>Расходы, всего</t>
  </si>
  <si>
    <t>прочие выплаты персоналу, в том числе компенса-ционного характера</t>
  </si>
  <si>
    <t>иные выплаты, за исключением фонда оплаты труда учреждения, для выполнения отдельных полномочий</t>
  </si>
  <si>
    <t>взносы по обязательному социальному страхованию на выплаты по оплате труда работников и иные выплаты работникам учреждений, всего</t>
  </si>
  <si>
    <t>на иные выплаты</t>
  </si>
  <si>
    <t>страховые взносы на обязательное социальное страхование в части выплат персоналу, подлежащих обложению страховыми взносами</t>
  </si>
  <si>
    <t>на иные выплаты гражданским лицам (денежное содержание)</t>
  </si>
  <si>
    <t>социальные и иные выплаты населению,                  всего</t>
  </si>
  <si>
    <t>уплата налогов, сборов и иных платежей,                всего</t>
  </si>
  <si>
    <t>Иные налоги (включаемые в состав расходов) в бюджеты бюджетной   системы РФ, госпошлина</t>
  </si>
  <si>
    <t>уплата штрафов (в том числе административных), пеней, иных платежей</t>
  </si>
  <si>
    <t>безвозмездные перечисления организациям и физическим лицам, всего</t>
  </si>
  <si>
    <t>гранты, предоставляемые автономным учреждениям</t>
  </si>
  <si>
    <t>гранты, предоставляемые иным некоммерческим организациям (за исключением бюджетных и автономных учреждений)</t>
  </si>
  <si>
    <t>гранты, предоставляемые другим организациям и физическим лицам</t>
  </si>
  <si>
    <t>взносы в международные организации</t>
  </si>
  <si>
    <t>прочие выплаты (кроме выплат на закупку товаров, работ, услуг)</t>
  </si>
  <si>
    <t>исполнение судебных           актов Российской Федерации и мировых соглашений по возмещению вреда, причиненного в результате деятельности учреждения</t>
  </si>
  <si>
    <t>том числе: закупку научно- исследовательских, опытно-конструкторских и технологических работ</t>
  </si>
  <si>
    <t>закупку товаров, работ, услуг в целях капитального ремонта муниципального имущества</t>
  </si>
  <si>
    <t>прочую закупку товаров, работ и услуг, всего</t>
  </si>
  <si>
    <t>из них:</t>
  </si>
  <si>
    <t>услуги связи</t>
  </si>
  <si>
    <t>транспортные расходы</t>
  </si>
  <si>
    <t>коммунальные платежи</t>
  </si>
  <si>
    <t>работы, услуги по содержанию имущества</t>
  </si>
  <si>
    <t>прочие работы, услуги</t>
  </si>
  <si>
    <t>увеличение стоимости основных средств</t>
  </si>
  <si>
    <t>увеличение стоимости материальных запасов</t>
  </si>
  <si>
    <t>закупку товаров, работ, услуг в целях создания, развития, эксплуатации и вывода из эксплуатации государственных информационных систем</t>
  </si>
  <si>
    <t>закупка энергетических ресурсов</t>
  </si>
  <si>
    <t>капитальные вложения в объекты государственной  (муниципальной) собственности, всего</t>
  </si>
  <si>
    <t>строительство (реконструкция) объектов недвижимого имущества государственными (муниципальными) учреждениями</t>
  </si>
  <si>
    <t>Выплаты, уменьшающие доход, всего</t>
  </si>
  <si>
    <t>З010</t>
  </si>
  <si>
    <t>налог на добавленную стоимость</t>
  </si>
  <si>
    <t>прочие налоги, уменьшающие доход</t>
  </si>
  <si>
    <t>Прочие выплаты, всего</t>
  </si>
  <si>
    <t>Раздел 2. Сведения по выплатам на закупки товаров</t>
  </si>
  <si>
    <t>№ п/п</t>
  </si>
  <si>
    <t>Коды строк</t>
  </si>
  <si>
    <t>Год начала закупки</t>
  </si>
  <si>
    <t>КБК РФ</t>
  </si>
  <si>
    <t>на 2021г. (текущий фин. год)</t>
  </si>
  <si>
    <t>на 2022г. (первый год план. периода)</t>
  </si>
  <si>
    <t>на 2023г. (второй год план. периода)</t>
  </si>
  <si>
    <t>за предел. план периода</t>
  </si>
  <si>
    <t>Выплаты на закупку товаров, работ, услуг, всего</t>
  </si>
  <si>
    <t>в том числе:           по контрактам (договорам), заключенным до начала текущего финансового года без применения норм Федерального закона от     05.04.2013                № 44-ФЗ «О кон-трактной системе в сфере закупок то-варов, работ, услуг для обеспечения государственных и муниципальных нужд» (далее - Фе-деральный закон    № 44-ФЗ) и Феде-рального закона     от 18.07.2011          № 223-ФЗ «О закупках товаров, работ, услуг отдельными видами юриди-ческих лиц» (далее -Федеральный закон № 223-Ф3)</t>
  </si>
  <si>
    <t>по контрактам (договорам), планируемым к заключению в соответствующем финансовом году без применения норм Федерального закона № 44-ФЗ      и Федерального закона № 223-ФЗ</t>
  </si>
  <si>
    <t>по контрактам (договорам), заключенным до начала текущего финансового года с учетом требований Федерального закона № 44-ФЗ и Федерального закона № 223-ФЗ</t>
  </si>
  <si>
    <t>в том числе в соответствии с Федеральным законом № 44-ФЗ</t>
  </si>
  <si>
    <t>в том числе в соответствии с Федеральным законом № 223-Ф3</t>
  </si>
  <si>
    <t>по контрактам (договорам), планируемым к заключению в соответствующем финансовом году с учетом требований Федерального закона № 44-ФЗ и Федерального закона № 223-Ф3</t>
  </si>
  <si>
    <t>в том числе:            за счет субсидий, предоставляемых на финансовое обеспечение выполнения муниципального задания</t>
  </si>
  <si>
    <t>1.4.1.1</t>
  </si>
  <si>
    <t>в том числе:              в соответствии         с Федеральным законом № 44-ФЗ</t>
  </si>
  <si>
    <t>1.4.1.2</t>
  </si>
  <si>
    <t>в соответствии с Федеральным законом № 223-Ф3</t>
  </si>
  <si>
    <t>за счет субсидий, предоставляемых в соответствии с абзацем вторым пункта 1 статьи 78.1 Бюджетного кодекса РФ</t>
  </si>
  <si>
    <t>1.4.2.1</t>
  </si>
  <si>
    <t>в том числе:                    в соответствии с Федеральным законом № 44-ФЗ</t>
  </si>
  <si>
    <t>1.4.2.2</t>
  </si>
  <si>
    <t>за счет субсидий, предоставляемых на осуществление капитальных вложений</t>
  </si>
  <si>
    <t xml:space="preserve"> из них:</t>
  </si>
  <si>
    <t>за счет средств обязательного медицинского страхования</t>
  </si>
  <si>
    <t>1.4.4.1</t>
  </si>
  <si>
    <t>в том числе:                 в соответствии с Федеральным законом № 44-ФЗ</t>
  </si>
  <si>
    <t>1.4.4.2</t>
  </si>
  <si>
    <t>в соответствии с Федеральным законом № 223-ФЗ</t>
  </si>
  <si>
    <t>за счет прочих источников финансового обеспечения</t>
  </si>
  <si>
    <t>1.4.5.1</t>
  </si>
  <si>
    <t>в том числе:              в соответствии с Федеральным законом № 44-ФЗ</t>
  </si>
  <si>
    <t>1.4.5.2</t>
  </si>
  <si>
    <t>Итого                       по контрактам, планируемым            к заключению            в соответствующем финансовом году       в соответствии           с Федеральным законом № 44-ФЗ, по соответствующему году закупки</t>
  </si>
  <si>
    <t>в том числе по году начала закупки: 2021 год</t>
  </si>
  <si>
    <t>Итого по договорам, планируемым            к заключению                  в соответствующем финансовом году               в соответствии                  с Федеральным законом № 223-ФЗ, по соответствующему году закупки</t>
  </si>
  <si>
    <t>в том числе по году начала закупки:</t>
  </si>
  <si>
    <t>Руководитель учреждения</t>
  </si>
  <si>
    <t>(уполномоченное лицо учреждения)</t>
  </si>
  <si>
    <t>директор</t>
  </si>
  <si>
    <t xml:space="preserve">                                                          (должность)           (подпись)            (расшифровка подписи)</t>
  </si>
  <si>
    <t xml:space="preserve"> Исполнитель </t>
  </si>
  <si>
    <t>главный бухгалтер</t>
  </si>
  <si>
    <t xml:space="preserve">                                         (должность)     (фамилия, инициалы)  (телефон)</t>
  </si>
  <si>
    <t>«__» ________ 2021 г.</t>
  </si>
  <si>
    <t>СОГЛАСОВАНО</t>
  </si>
  <si>
    <t>Начальник управления физической  культуры, спорта и молодёжной политики  города Калуги</t>
  </si>
  <si>
    <t xml:space="preserve">      (наименование должности уполномоченного лица органа-учредителя)</t>
  </si>
  <si>
    <t xml:space="preserve">                                                                          </t>
  </si>
  <si>
    <t xml:space="preserve">И.С. Матвеенко </t>
  </si>
  <si>
    <t xml:space="preserve">          (подпись)                                    (расшифровка подписи)                                      </t>
  </si>
  <si>
    <t xml:space="preserve">«__» ________ 2021  г.                                                          </t>
  </si>
  <si>
    <t xml:space="preserve">           МБУ СШ "Старт" г. Калуги</t>
  </si>
  <si>
    <t>И.А. Елкина</t>
  </si>
  <si>
    <t>муниципальное бюджетное учреждение «Спортивная школа «Старт» города Калуги</t>
  </si>
  <si>
    <t xml:space="preserve">293Р0988 </t>
  </si>
  <si>
    <t>27-98-90</t>
  </si>
  <si>
    <t>из них:                                                          возврат в бюджет средств субсидии</t>
  </si>
  <si>
    <t>в том числе:                                                    налог на прибыль</t>
  </si>
  <si>
    <t>из них:                                                                     пособия, компенсации и иные социальные выплаты гражданам, кроме публичных нормативных обязательств</t>
  </si>
  <si>
    <t>в том числе:                                               социальные выплаты гражданам, кроме публичных нормативных социальных выплат</t>
  </si>
  <si>
    <t>в том числе:                                                         на оплату труда стажеров</t>
  </si>
  <si>
    <t>в том числе:                                                             на выплаты по оплате труда</t>
  </si>
  <si>
    <t>в том числе:                                                                оплата труда</t>
  </si>
  <si>
    <t>в том числе:                                                            на выплаты персоналу, всего</t>
  </si>
  <si>
    <t>из них:                                                                    увеличение остатков денежных средств за счет возврата дебиторской задолженности прошлых лет</t>
  </si>
  <si>
    <t>в том числе:                                                            условные арендные платежи (возмещение коммунальных платежей)</t>
  </si>
  <si>
    <t>из них:                                                                     гранты, предостав-ляемые бюджетным учреждениям</t>
  </si>
  <si>
    <t>расходы на закупку товаров, работ, услуг,          всего</t>
  </si>
  <si>
    <t>в том числе:                                                            приобретение объектов недвижимого имущества государственными (муниципальными) учреждениями</t>
  </si>
  <si>
    <t>0001</t>
  </si>
  <si>
    <t>0002</t>
  </si>
  <si>
    <t>из них:                                                                     налог на имущество организаций и земельный налог</t>
  </si>
  <si>
    <t>М.П. Блинушова</t>
  </si>
  <si>
    <r>
      <t xml:space="preserve">от           </t>
    </r>
    <r>
      <rPr>
        <u/>
        <sz val="12"/>
        <color rgb="FF000000"/>
        <rFont val="Times New Roman"/>
        <family val="1"/>
        <charset val="204"/>
      </rPr>
      <t>" 19 " октября 2021 г.</t>
    </r>
  </si>
  <si>
    <t>10/19/2021</t>
  </si>
  <si>
    <t>1.4.2.3</t>
  </si>
  <si>
    <t>1.4.2.3.1</t>
  </si>
  <si>
    <t>1.4.4.3</t>
  </si>
  <si>
    <t>2.1</t>
  </si>
  <si>
    <t>1.4.1.3</t>
  </si>
  <si>
    <t>1.3.1</t>
  </si>
  <si>
    <t>1.3.1.1</t>
  </si>
  <si>
    <t>1.4.1</t>
  </si>
  <si>
    <t>3.1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</si>
</sst>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sz val="10"/>
      <name val="Arial"/>
    </font>
    <font>
      <sz val="12"/>
      <color rgb="FF000000"/>
      <name val="Times New Roman"/>
      <family val="1"/>
      <charset val="204"/>
    </font>
    <font>
      <u/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Arial"/>
      <family val="2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94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/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justify" vertical="center"/>
    </xf>
    <xf numFmtId="0" fontId="2" fillId="2" borderId="0" xfId="0" applyFont="1" applyFill="1" applyAlignment="1">
      <alignment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3" xfId="0" applyFont="1" applyFill="1" applyBorder="1" applyAlignment="1">
      <alignment horizontal="right" vertical="top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left" vertical="center" wrapText="1"/>
    </xf>
    <xf numFmtId="0" fontId="2" fillId="0" borderId="1" xfId="0" applyFont="1" applyBorder="1"/>
    <xf numFmtId="0" fontId="2" fillId="2" borderId="1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top" wrapText="1"/>
    </xf>
    <xf numFmtId="0" fontId="2" fillId="2" borderId="0" xfId="0" applyFont="1" applyFill="1" applyAlignment="1">
      <alignment horizontal="right" vertical="center" wrapText="1"/>
    </xf>
    <xf numFmtId="0" fontId="5" fillId="0" borderId="8" xfId="0" applyFont="1" applyBorder="1" applyAlignment="1">
      <alignment horizontal="center" vertical="top" wrapText="1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left" vertical="top" wrapText="1"/>
    </xf>
    <xf numFmtId="0" fontId="5" fillId="0" borderId="8" xfId="0" applyFont="1" applyBorder="1" applyAlignment="1">
      <alignment horizontal="center" vertical="top"/>
    </xf>
    <xf numFmtId="4" fontId="2" fillId="2" borderId="9" xfId="0" applyNumberFormat="1" applyFont="1" applyFill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/>
    </xf>
    <xf numFmtId="0" fontId="1" fillId="0" borderId="8" xfId="0" applyFont="1" applyBorder="1" applyAlignment="1">
      <alignment horizontal="left" vertical="top"/>
    </xf>
    <xf numFmtId="0" fontId="5" fillId="0" borderId="8" xfId="0" applyFont="1" applyBorder="1" applyAlignment="1">
      <alignment horizontal="left" vertical="top"/>
    </xf>
    <xf numFmtId="4" fontId="2" fillId="0" borderId="8" xfId="0" applyNumberFormat="1" applyFont="1" applyBorder="1" applyAlignment="1">
      <alignment horizontal="center" vertical="top" wrapText="1"/>
    </xf>
    <xf numFmtId="4" fontId="2" fillId="2" borderId="8" xfId="0" applyNumberFormat="1" applyFont="1" applyFill="1" applyBorder="1" applyAlignment="1">
      <alignment horizontal="center" vertical="top" wrapText="1"/>
    </xf>
    <xf numFmtId="4" fontId="6" fillId="0" borderId="8" xfId="0" applyNumberFormat="1" applyFont="1" applyBorder="1" applyAlignment="1">
      <alignment horizontal="center" vertical="top"/>
    </xf>
    <xf numFmtId="0" fontId="2" fillId="2" borderId="9" xfId="0" applyFont="1" applyFill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top"/>
    </xf>
    <xf numFmtId="0" fontId="6" fillId="0" borderId="0" xfId="0" applyFont="1"/>
    <xf numFmtId="0" fontId="2" fillId="0" borderId="1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4" fillId="0" borderId="1" xfId="0" applyFont="1" applyBorder="1" applyAlignment="1">
      <alignment vertical="center"/>
    </xf>
    <xf numFmtId="0" fontId="1" fillId="0" borderId="0" xfId="0" applyFont="1" applyAlignment="1">
      <alignment vertical="top"/>
    </xf>
    <xf numFmtId="0" fontId="1" fillId="0" borderId="8" xfId="0" applyFont="1" applyBorder="1" applyAlignment="1">
      <alignment vertical="top" wrapText="1"/>
    </xf>
    <xf numFmtId="0" fontId="5" fillId="0" borderId="8" xfId="0" applyFont="1" applyBorder="1" applyAlignment="1">
      <alignment vertical="top" wrapText="1"/>
    </xf>
    <xf numFmtId="4" fontId="6" fillId="0" borderId="8" xfId="0" applyNumberFormat="1" applyFont="1" applyBorder="1" applyAlignment="1">
      <alignment vertical="top" wrapText="1"/>
    </xf>
    <xf numFmtId="0" fontId="6" fillId="0" borderId="8" xfId="0" applyFont="1" applyBorder="1" applyAlignment="1">
      <alignment vertical="top" wrapText="1"/>
    </xf>
    <xf numFmtId="0" fontId="2" fillId="0" borderId="14" xfId="0" applyFont="1" applyBorder="1" applyAlignment="1">
      <alignment vertical="center"/>
    </xf>
    <xf numFmtId="0" fontId="6" fillId="0" borderId="8" xfId="0" applyFont="1" applyBorder="1" applyAlignment="1">
      <alignment horizontal="center" vertical="center"/>
    </xf>
    <xf numFmtId="0" fontId="8" fillId="0" borderId="0" xfId="0" applyFont="1"/>
    <xf numFmtId="0" fontId="5" fillId="0" borderId="0" xfId="0" applyFont="1" applyAlignment="1">
      <alignment vertical="top" wrapText="1"/>
    </xf>
    <xf numFmtId="49" fontId="5" fillId="0" borderId="8" xfId="0" applyNumberFormat="1" applyFont="1" applyBorder="1" applyAlignment="1">
      <alignment horizontal="center" vertical="top"/>
    </xf>
    <xf numFmtId="0" fontId="1" fillId="0" borderId="0" xfId="0" applyFont="1"/>
    <xf numFmtId="0" fontId="2" fillId="2" borderId="4" xfId="0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/>
    </xf>
    <xf numFmtId="0" fontId="6" fillId="0" borderId="8" xfId="0" applyFont="1" applyBorder="1" applyAlignment="1">
      <alignment horizontal="center" vertical="top" wrapText="1"/>
    </xf>
    <xf numFmtId="2" fontId="6" fillId="0" borderId="8" xfId="0" applyNumberFormat="1" applyFont="1" applyBorder="1" applyAlignment="1">
      <alignment horizontal="center" vertical="top" wrapText="1"/>
    </xf>
    <xf numFmtId="4" fontId="6" fillId="0" borderId="8" xfId="0" applyNumberFormat="1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8" xfId="0" applyFont="1" applyBorder="1" applyAlignment="1">
      <alignment horizontal="center" vertical="top" wrapText="1"/>
    </xf>
    <xf numFmtId="0" fontId="8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top" wrapText="1"/>
    </xf>
    <xf numFmtId="0" fontId="2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right" vertical="center" wrapText="1"/>
    </xf>
    <xf numFmtId="0" fontId="2" fillId="2" borderId="3" xfId="0" applyFont="1" applyFill="1" applyBorder="1" applyAlignment="1">
      <alignment horizontal="right" vertical="center" wrapText="1"/>
    </xf>
    <xf numFmtId="0" fontId="5" fillId="0" borderId="0" xfId="0" applyFont="1" applyAlignment="1">
      <alignment horizontal="center" vertical="top"/>
    </xf>
    <xf numFmtId="0" fontId="5" fillId="0" borderId="5" xfId="0" applyFont="1" applyBorder="1" applyAlignment="1">
      <alignment horizontal="center" vertical="top" wrapText="1"/>
    </xf>
    <xf numFmtId="0" fontId="5" fillId="0" borderId="11" xfId="0" applyFont="1" applyBorder="1" applyAlignment="1">
      <alignment horizontal="center" vertical="top" wrapText="1"/>
    </xf>
    <xf numFmtId="0" fontId="5" fillId="0" borderId="6" xfId="0" applyFont="1" applyBorder="1" applyAlignment="1">
      <alignment horizontal="center" vertical="top"/>
    </xf>
    <xf numFmtId="0" fontId="5" fillId="0" borderId="7" xfId="0" applyFont="1" applyBorder="1" applyAlignment="1">
      <alignment horizontal="center" vertical="top"/>
    </xf>
    <xf numFmtId="0" fontId="2" fillId="2" borderId="0" xfId="0" applyFont="1" applyFill="1" applyAlignment="1">
      <alignment horizontal="right" vertical="top" wrapText="1"/>
    </xf>
    <xf numFmtId="0" fontId="2" fillId="2" borderId="3" xfId="0" applyFont="1" applyFill="1" applyBorder="1" applyAlignment="1">
      <alignment horizontal="right" vertical="top" wrapText="1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left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1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6" fillId="0" borderId="13" xfId="0" applyFont="1" applyBorder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center"/>
    </xf>
    <xf numFmtId="0" fontId="1" fillId="0" borderId="12" xfId="0" applyFont="1" applyBorder="1"/>
    <xf numFmtId="0" fontId="5" fillId="0" borderId="5" xfId="0" applyFont="1" applyBorder="1" applyAlignment="1">
      <alignment horizontal="center" vertical="top"/>
    </xf>
    <xf numFmtId="0" fontId="5" fillId="0" borderId="11" xfId="0" applyFont="1" applyBorder="1" applyAlignment="1">
      <alignment horizontal="center" vertical="top"/>
    </xf>
    <xf numFmtId="0" fontId="5" fillId="0" borderId="8" xfId="0" applyNumberFormat="1" applyFont="1" applyBorder="1" applyAlignment="1">
      <alignment vertical="top" wrapText="1"/>
    </xf>
    <xf numFmtId="0" fontId="1" fillId="0" borderId="8" xfId="0" applyNumberFormat="1" applyFont="1" applyBorder="1" applyAlignment="1">
      <alignment vertical="top" wrapText="1"/>
    </xf>
    <xf numFmtId="49" fontId="9" fillId="0" borderId="8" xfId="0" applyNumberFormat="1" applyFont="1" applyBorder="1" applyAlignment="1">
      <alignment vertical="top" wrapText="1"/>
    </xf>
    <xf numFmtId="49" fontId="5" fillId="0" borderId="8" xfId="0" applyNumberFormat="1" applyFont="1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11"/>
  <sheetViews>
    <sheetView tabSelected="1" topLeftCell="A76" workbookViewId="0">
      <selection activeCell="A100" sqref="A100"/>
    </sheetView>
  </sheetViews>
  <sheetFormatPr defaultRowHeight="14.5"/>
  <cols>
    <col min="1" max="1" width="43.81640625" customWidth="1"/>
    <col min="4" max="4" width="15.26953125" customWidth="1"/>
    <col min="5" max="5" width="14" customWidth="1"/>
    <col min="6" max="6" width="15.08984375" customWidth="1"/>
    <col min="7" max="7" width="16" customWidth="1"/>
  </cols>
  <sheetData>
    <row r="1" spans="1:8" ht="15.5">
      <c r="A1" s="1"/>
      <c r="B1" s="1"/>
      <c r="C1" s="2"/>
      <c r="D1" s="2"/>
      <c r="E1" s="1"/>
      <c r="F1" s="3" t="s">
        <v>0</v>
      </c>
      <c r="G1" s="2"/>
      <c r="H1" s="1"/>
    </row>
    <row r="2" spans="1:8" ht="15.5">
      <c r="A2" s="1"/>
      <c r="B2" s="1"/>
      <c r="C2" s="2"/>
      <c r="D2" s="70" t="s">
        <v>1</v>
      </c>
      <c r="E2" s="70"/>
      <c r="F2" s="70"/>
      <c r="G2" s="70"/>
      <c r="H2" s="1"/>
    </row>
    <row r="3" spans="1:8" ht="15.5">
      <c r="A3" s="1"/>
      <c r="B3" s="1"/>
      <c r="C3" s="2"/>
      <c r="D3" s="2"/>
      <c r="E3" s="2"/>
      <c r="F3" s="2"/>
      <c r="G3" s="4" t="s">
        <v>2</v>
      </c>
      <c r="H3" s="1"/>
    </row>
    <row r="4" spans="1:8" ht="15.5">
      <c r="A4" s="1"/>
      <c r="B4" s="1"/>
      <c r="C4" s="2"/>
      <c r="D4" s="70" t="s">
        <v>140</v>
      </c>
      <c r="E4" s="70"/>
      <c r="F4" s="70"/>
      <c r="G4" s="70"/>
      <c r="H4" s="1"/>
    </row>
    <row r="5" spans="1:8" ht="15.5">
      <c r="A5" s="1"/>
      <c r="B5" s="1"/>
      <c r="C5" s="2"/>
      <c r="D5" s="5" t="s">
        <v>3</v>
      </c>
      <c r="E5" s="1"/>
      <c r="F5" s="1"/>
      <c r="G5" s="2"/>
      <c r="H5" s="1"/>
    </row>
    <row r="6" spans="1:8" ht="15.5">
      <c r="A6" s="1"/>
      <c r="B6" s="1"/>
      <c r="C6" s="1"/>
      <c r="D6" s="6"/>
      <c r="E6" s="71" t="s">
        <v>141</v>
      </c>
      <c r="F6" s="71"/>
      <c r="G6" s="71"/>
      <c r="H6" s="1"/>
    </row>
    <row r="7" spans="1:8" ht="15.5">
      <c r="A7" s="1"/>
      <c r="B7" s="1"/>
      <c r="C7" s="5" t="s">
        <v>4</v>
      </c>
      <c r="D7" s="1"/>
      <c r="E7" s="1"/>
      <c r="F7" s="2"/>
      <c r="G7" s="2"/>
      <c r="H7" s="1"/>
    </row>
    <row r="8" spans="1:8" ht="15.5">
      <c r="A8" s="1"/>
      <c r="B8" s="1"/>
      <c r="C8" s="2"/>
      <c r="D8" s="2"/>
      <c r="E8" s="2"/>
      <c r="F8" s="2"/>
      <c r="G8" s="4" t="s">
        <v>5</v>
      </c>
      <c r="H8" s="1"/>
    </row>
    <row r="9" spans="1:8" ht="15.5">
      <c r="A9" s="72" t="s">
        <v>6</v>
      </c>
      <c r="B9" s="72"/>
      <c r="C9" s="72"/>
      <c r="D9" s="72"/>
      <c r="E9" s="72"/>
      <c r="F9" s="72"/>
      <c r="G9" s="72"/>
      <c r="H9" s="1"/>
    </row>
    <row r="10" spans="1:8" ht="15.5">
      <c r="A10" s="73" t="s">
        <v>7</v>
      </c>
      <c r="B10" s="73"/>
      <c r="C10" s="73"/>
      <c r="D10" s="73"/>
      <c r="E10" s="73"/>
      <c r="F10" s="73"/>
      <c r="G10" s="73"/>
      <c r="H10" s="1"/>
    </row>
    <row r="11" spans="1:8" ht="16" thickBot="1">
      <c r="A11" s="8"/>
      <c r="B11" s="2"/>
      <c r="C11" s="2"/>
      <c r="D11" s="2"/>
      <c r="E11" s="2"/>
      <c r="F11" s="2"/>
      <c r="G11" s="2"/>
      <c r="H11" s="1"/>
    </row>
    <row r="12" spans="1:8" ht="16" thickBot="1">
      <c r="A12" s="9"/>
      <c r="B12" s="9"/>
      <c r="C12" s="1"/>
      <c r="D12" s="2"/>
      <c r="E12" s="2"/>
      <c r="F12" s="1"/>
      <c r="G12" s="10" t="s">
        <v>8</v>
      </c>
      <c r="H12" s="1"/>
    </row>
    <row r="13" spans="1:8" ht="16" thickBot="1">
      <c r="A13" s="74" t="s">
        <v>162</v>
      </c>
      <c r="B13" s="74"/>
      <c r="C13" s="74"/>
      <c r="D13" s="74"/>
      <c r="E13" s="74"/>
      <c r="F13" s="12" t="s">
        <v>9</v>
      </c>
      <c r="G13" s="49" t="s">
        <v>163</v>
      </c>
      <c r="H13" s="1"/>
    </row>
    <row r="14" spans="1:8" ht="16" thickBot="1">
      <c r="A14" s="11"/>
      <c r="B14" s="11"/>
      <c r="C14" s="11"/>
      <c r="D14" s="68" t="s">
        <v>10</v>
      </c>
      <c r="E14" s="68"/>
      <c r="F14" s="69"/>
      <c r="G14" s="13"/>
      <c r="H14" s="1"/>
    </row>
    <row r="15" spans="1:8" ht="15.5" customHeight="1">
      <c r="A15" s="75" t="s">
        <v>11</v>
      </c>
      <c r="B15" s="75"/>
      <c r="C15" s="75"/>
      <c r="D15" s="75"/>
      <c r="E15" s="68" t="s">
        <v>12</v>
      </c>
      <c r="F15" s="69"/>
      <c r="G15" s="76">
        <v>801</v>
      </c>
      <c r="H15" s="1"/>
    </row>
    <row r="16" spans="1:8" ht="31" customHeight="1" thickBot="1">
      <c r="A16" s="60" t="s">
        <v>13</v>
      </c>
      <c r="B16" s="60"/>
      <c r="C16" s="15" t="s">
        <v>14</v>
      </c>
      <c r="D16" s="6"/>
      <c r="E16" s="16"/>
      <c r="F16" s="17"/>
      <c r="G16" s="77"/>
      <c r="H16" s="1"/>
    </row>
    <row r="17" spans="1:8" ht="16" thickBot="1">
      <c r="A17" s="9"/>
      <c r="B17" s="1"/>
      <c r="C17" s="1"/>
      <c r="D17" s="68" t="s">
        <v>10</v>
      </c>
      <c r="E17" s="68"/>
      <c r="F17" s="69"/>
      <c r="G17" s="13" t="s">
        <v>143</v>
      </c>
      <c r="H17" s="1"/>
    </row>
    <row r="18" spans="1:8" ht="16" thickBot="1">
      <c r="A18" s="9"/>
      <c r="B18" s="1"/>
      <c r="C18" s="1"/>
      <c r="D18" s="2"/>
      <c r="E18" s="1"/>
      <c r="F18" s="12" t="s">
        <v>15</v>
      </c>
      <c r="G18" s="18">
        <v>4029027725</v>
      </c>
      <c r="H18" s="1"/>
    </row>
    <row r="19" spans="1:8" ht="62" customHeight="1" thickBot="1">
      <c r="A19" s="19" t="s">
        <v>16</v>
      </c>
      <c r="B19" s="59" t="s">
        <v>142</v>
      </c>
      <c r="C19" s="59"/>
      <c r="D19" s="59"/>
      <c r="E19" s="59"/>
      <c r="F19" s="12" t="s">
        <v>17</v>
      </c>
      <c r="G19" s="10">
        <v>402902001</v>
      </c>
      <c r="H19" s="1"/>
    </row>
    <row r="20" spans="1:8" ht="16.5" customHeight="1" thickBot="1">
      <c r="A20" s="60" t="s">
        <v>18</v>
      </c>
      <c r="B20" s="60"/>
      <c r="C20" s="60"/>
      <c r="D20" s="60"/>
      <c r="E20" s="61" t="s">
        <v>19</v>
      </c>
      <c r="F20" s="62"/>
      <c r="G20" s="10">
        <v>383</v>
      </c>
      <c r="H20" s="1"/>
    </row>
    <row r="21" spans="1:8" ht="94" customHeight="1">
      <c r="A21" s="14"/>
      <c r="B21" s="14"/>
      <c r="C21" s="14"/>
      <c r="D21" s="14"/>
      <c r="E21" s="20"/>
      <c r="F21" s="20"/>
      <c r="G21" s="11"/>
      <c r="H21" s="1"/>
    </row>
    <row r="22" spans="1:8" ht="20.5" customHeight="1">
      <c r="A22" s="63" t="s">
        <v>20</v>
      </c>
      <c r="B22" s="63"/>
      <c r="C22" s="63"/>
      <c r="D22" s="63"/>
      <c r="E22" s="63"/>
      <c r="F22" s="63"/>
      <c r="G22" s="63"/>
      <c r="H22" s="1"/>
    </row>
    <row r="23" spans="1:8" ht="15" thickBot="1">
      <c r="A23" s="1"/>
      <c r="B23" s="1"/>
      <c r="C23" s="1"/>
      <c r="D23" s="1"/>
      <c r="E23" s="1"/>
      <c r="F23" s="1"/>
      <c r="G23" s="1"/>
      <c r="H23" s="1"/>
    </row>
    <row r="24" spans="1:8" ht="27.5" customHeight="1" thickBot="1">
      <c r="A24" s="64" t="s">
        <v>21</v>
      </c>
      <c r="B24" s="64" t="s">
        <v>22</v>
      </c>
      <c r="C24" s="64" t="s">
        <v>23</v>
      </c>
      <c r="D24" s="66" t="s">
        <v>24</v>
      </c>
      <c r="E24" s="67"/>
      <c r="F24" s="67"/>
      <c r="G24" s="67"/>
      <c r="H24" s="1"/>
    </row>
    <row r="25" spans="1:8" ht="56.5" thickBot="1">
      <c r="A25" s="65"/>
      <c r="B25" s="65"/>
      <c r="C25" s="65"/>
      <c r="D25" s="21" t="s">
        <v>25</v>
      </c>
      <c r="E25" s="21" t="s">
        <v>26</v>
      </c>
      <c r="F25" s="21" t="s">
        <v>27</v>
      </c>
      <c r="G25" s="21" t="s">
        <v>28</v>
      </c>
      <c r="H25" s="1"/>
    </row>
    <row r="26" spans="1:8" ht="15" thickBot="1">
      <c r="A26" s="22">
        <v>1</v>
      </c>
      <c r="B26" s="22">
        <v>2</v>
      </c>
      <c r="C26" s="22">
        <v>3</v>
      </c>
      <c r="D26" s="22">
        <v>4</v>
      </c>
      <c r="E26" s="22">
        <v>5</v>
      </c>
      <c r="F26" s="22">
        <v>6</v>
      </c>
      <c r="G26" s="22">
        <v>7</v>
      </c>
      <c r="H26" s="1"/>
    </row>
    <row r="27" spans="1:8" ht="42.5" customHeight="1" thickBot="1">
      <c r="A27" s="23" t="s">
        <v>29</v>
      </c>
      <c r="B27" s="47" t="s">
        <v>158</v>
      </c>
      <c r="C27" s="24" t="s">
        <v>30</v>
      </c>
      <c r="D27" s="25">
        <v>67721.89</v>
      </c>
      <c r="E27" s="33">
        <v>0</v>
      </c>
      <c r="F27" s="33">
        <v>0</v>
      </c>
      <c r="G27" s="33">
        <v>0</v>
      </c>
      <c r="H27" s="1"/>
    </row>
    <row r="28" spans="1:8" ht="46" customHeight="1" thickBot="1">
      <c r="A28" s="23" t="s">
        <v>31</v>
      </c>
      <c r="B28" s="47" t="s">
        <v>159</v>
      </c>
      <c r="C28" s="24" t="s">
        <v>30</v>
      </c>
      <c r="D28" s="33">
        <v>0</v>
      </c>
      <c r="E28" s="33">
        <v>0</v>
      </c>
      <c r="F28" s="33">
        <v>0</v>
      </c>
      <c r="G28" s="33">
        <v>0</v>
      </c>
      <c r="H28" s="1"/>
    </row>
    <row r="29" spans="1:8" ht="16" thickBot="1">
      <c r="A29" s="28" t="s">
        <v>32</v>
      </c>
      <c r="B29" s="24">
        <v>1000</v>
      </c>
      <c r="C29" s="26"/>
      <c r="D29" s="29">
        <f>D30+D33+D37+D42+D44</f>
        <v>9043100.2000000011</v>
      </c>
      <c r="E29" s="29">
        <f>E30+E33+E37+E42+E44</f>
        <v>9156456.3800000008</v>
      </c>
      <c r="F29" s="29">
        <f>F30+F33+F37+F42+F44</f>
        <v>9210956.3800000008</v>
      </c>
      <c r="G29" s="33">
        <v>0</v>
      </c>
      <c r="H29" s="1"/>
    </row>
    <row r="30" spans="1:8" ht="16" thickBot="1">
      <c r="A30" s="23" t="s">
        <v>33</v>
      </c>
      <c r="B30" s="24">
        <v>1100</v>
      </c>
      <c r="C30" s="24">
        <v>120</v>
      </c>
      <c r="D30" s="31">
        <f>D31</f>
        <v>300616.98</v>
      </c>
      <c r="E30" s="31">
        <f t="shared" ref="E30:F30" si="0">E31</f>
        <v>513436.4</v>
      </c>
      <c r="F30" s="31">
        <f t="shared" si="0"/>
        <v>513436.4</v>
      </c>
      <c r="G30" s="33">
        <v>0</v>
      </c>
      <c r="H30" s="1"/>
    </row>
    <row r="31" spans="1:8" ht="50" customHeight="1" thickBot="1">
      <c r="A31" s="23" t="s">
        <v>34</v>
      </c>
      <c r="B31" s="24">
        <v>1110</v>
      </c>
      <c r="C31" s="24">
        <v>120</v>
      </c>
      <c r="D31" s="31">
        <v>300616.98</v>
      </c>
      <c r="E31" s="33">
        <v>513436.4</v>
      </c>
      <c r="F31" s="33">
        <v>513436.4</v>
      </c>
      <c r="G31" s="33">
        <v>0</v>
      </c>
      <c r="H31" s="1"/>
    </row>
    <row r="32" spans="1:8" ht="50" customHeight="1" thickBot="1">
      <c r="A32" s="23" t="s">
        <v>35</v>
      </c>
      <c r="B32" s="24">
        <v>1200</v>
      </c>
      <c r="C32" s="24">
        <v>130</v>
      </c>
      <c r="D32" s="30">
        <v>0</v>
      </c>
      <c r="E32" s="30">
        <v>0</v>
      </c>
      <c r="F32" s="30">
        <v>0</v>
      </c>
      <c r="G32" s="33">
        <v>0</v>
      </c>
      <c r="H32" s="1"/>
    </row>
    <row r="33" spans="1:8" ht="74" customHeight="1" thickBot="1">
      <c r="A33" s="23" t="s">
        <v>36</v>
      </c>
      <c r="B33" s="24">
        <v>1210</v>
      </c>
      <c r="C33" s="24">
        <v>130</v>
      </c>
      <c r="D33" s="30">
        <v>8435500</v>
      </c>
      <c r="E33" s="30">
        <v>8475900</v>
      </c>
      <c r="F33" s="30">
        <v>8530400</v>
      </c>
      <c r="G33" s="33">
        <v>0</v>
      </c>
      <c r="H33" s="1"/>
    </row>
    <row r="34" spans="1:8" ht="33.5" customHeight="1" thickBot="1">
      <c r="A34" s="23" t="s">
        <v>37</v>
      </c>
      <c r="B34" s="24">
        <v>1300</v>
      </c>
      <c r="C34" s="24">
        <v>140</v>
      </c>
      <c r="D34" s="33">
        <v>0</v>
      </c>
      <c r="E34" s="33">
        <v>0</v>
      </c>
      <c r="F34" s="33">
        <v>0</v>
      </c>
      <c r="G34" s="33">
        <v>0</v>
      </c>
      <c r="H34" s="1"/>
    </row>
    <row r="35" spans="1:8" ht="17" customHeight="1" thickBot="1">
      <c r="A35" s="28" t="s">
        <v>38</v>
      </c>
      <c r="B35" s="24">
        <v>1310</v>
      </c>
      <c r="C35" s="24">
        <v>140</v>
      </c>
      <c r="D35" s="33">
        <v>0</v>
      </c>
      <c r="E35" s="33">
        <v>0</v>
      </c>
      <c r="F35" s="33">
        <v>0</v>
      </c>
      <c r="G35" s="33">
        <v>0</v>
      </c>
      <c r="H35" s="1"/>
    </row>
    <row r="36" spans="1:8" ht="16" thickBot="1">
      <c r="A36" s="22">
        <v>1</v>
      </c>
      <c r="B36" s="22">
        <v>2</v>
      </c>
      <c r="C36" s="22">
        <v>3</v>
      </c>
      <c r="D36" s="44">
        <v>4</v>
      </c>
      <c r="E36" s="44">
        <v>5</v>
      </c>
      <c r="F36" s="44">
        <v>6</v>
      </c>
      <c r="G36" s="44">
        <v>7</v>
      </c>
      <c r="H36" s="48"/>
    </row>
    <row r="37" spans="1:8" ht="16" thickBot="1">
      <c r="A37" s="23" t="s">
        <v>39</v>
      </c>
      <c r="B37" s="24">
        <v>1400</v>
      </c>
      <c r="C37" s="24">
        <v>150</v>
      </c>
      <c r="D37" s="25">
        <f>D38</f>
        <v>140000</v>
      </c>
      <c r="E37" s="33">
        <v>0</v>
      </c>
      <c r="F37" s="33">
        <v>0</v>
      </c>
      <c r="G37" s="33">
        <v>0</v>
      </c>
      <c r="H37" s="1"/>
    </row>
    <row r="38" spans="1:8" ht="16" thickBot="1">
      <c r="A38" s="23" t="s">
        <v>40</v>
      </c>
      <c r="B38" s="24">
        <v>1410</v>
      </c>
      <c r="C38" s="24">
        <v>150</v>
      </c>
      <c r="D38" s="25">
        <v>140000</v>
      </c>
      <c r="E38" s="33">
        <v>0</v>
      </c>
      <c r="F38" s="33">
        <v>0</v>
      </c>
      <c r="G38" s="33">
        <v>0</v>
      </c>
      <c r="H38" s="1"/>
    </row>
    <row r="39" spans="1:8" ht="34.5" customHeight="1" thickBot="1">
      <c r="A39" s="23" t="s">
        <v>41</v>
      </c>
      <c r="B39" s="24">
        <v>1420</v>
      </c>
      <c r="C39" s="26"/>
      <c r="D39" s="33">
        <v>0</v>
      </c>
      <c r="E39" s="33">
        <v>0</v>
      </c>
      <c r="F39" s="33">
        <v>0</v>
      </c>
      <c r="G39" s="33">
        <v>0</v>
      </c>
      <c r="H39" s="1"/>
    </row>
    <row r="40" spans="1:8" ht="33.5" customHeight="1" thickBot="1">
      <c r="A40" s="23" t="s">
        <v>42</v>
      </c>
      <c r="B40" s="24">
        <v>1430</v>
      </c>
      <c r="C40" s="24"/>
      <c r="D40" s="32">
        <v>0</v>
      </c>
      <c r="E40" s="33">
        <v>0</v>
      </c>
      <c r="F40" s="33">
        <v>0</v>
      </c>
      <c r="G40" s="33">
        <v>0</v>
      </c>
      <c r="H40" s="1"/>
    </row>
    <row r="41" spans="1:8" ht="16" thickBot="1">
      <c r="A41" s="27"/>
      <c r="B41" s="26"/>
      <c r="C41" s="26"/>
      <c r="D41" s="33"/>
      <c r="E41" s="33"/>
      <c r="F41" s="33"/>
      <c r="G41" s="33"/>
      <c r="H41" s="1"/>
    </row>
    <row r="42" spans="1:8" ht="16" thickBot="1">
      <c r="A42" s="23" t="s">
        <v>43</v>
      </c>
      <c r="B42" s="24">
        <v>1500</v>
      </c>
      <c r="C42" s="24">
        <v>180</v>
      </c>
      <c r="D42" s="33">
        <v>0</v>
      </c>
      <c r="E42" s="33">
        <v>0</v>
      </c>
      <c r="F42" s="33">
        <v>0</v>
      </c>
      <c r="G42" s="33">
        <v>0</v>
      </c>
      <c r="H42" s="1"/>
    </row>
    <row r="43" spans="1:8" ht="16" thickBot="1">
      <c r="A43" s="23" t="s">
        <v>44</v>
      </c>
      <c r="B43" s="26"/>
      <c r="C43" s="26"/>
      <c r="D43" s="33">
        <v>0</v>
      </c>
      <c r="E43" s="33">
        <v>0</v>
      </c>
      <c r="F43" s="33">
        <v>0</v>
      </c>
      <c r="G43" s="33">
        <v>0</v>
      </c>
      <c r="H43" s="1"/>
    </row>
    <row r="44" spans="1:8" ht="16" thickBot="1">
      <c r="A44" s="23" t="s">
        <v>45</v>
      </c>
      <c r="B44" s="24">
        <v>1900</v>
      </c>
      <c r="C44" s="33">
        <v>130</v>
      </c>
      <c r="D44" s="31">
        <f>D45</f>
        <v>166983.22</v>
      </c>
      <c r="E44" s="31">
        <f t="shared" ref="E44:F44" si="1">E45</f>
        <v>167119.98000000001</v>
      </c>
      <c r="F44" s="31">
        <f t="shared" si="1"/>
        <v>167119.98000000001</v>
      </c>
      <c r="G44" s="33">
        <v>0</v>
      </c>
      <c r="H44" s="1"/>
    </row>
    <row r="45" spans="1:8" ht="49" customHeight="1" thickBot="1">
      <c r="A45" s="23" t="s">
        <v>154</v>
      </c>
      <c r="B45" s="26"/>
      <c r="C45" s="33">
        <v>130</v>
      </c>
      <c r="D45" s="31">
        <v>166983.22</v>
      </c>
      <c r="E45" s="33">
        <v>167119.98000000001</v>
      </c>
      <c r="F45" s="33">
        <v>167119.98000000001</v>
      </c>
      <c r="G45" s="33">
        <v>0</v>
      </c>
      <c r="H45" s="1"/>
    </row>
    <row r="46" spans="1:8" ht="16" thickBot="1">
      <c r="A46" s="23" t="s">
        <v>46</v>
      </c>
      <c r="B46" s="24">
        <v>1980</v>
      </c>
      <c r="C46" s="24" t="s">
        <v>30</v>
      </c>
      <c r="D46" s="33">
        <v>0</v>
      </c>
      <c r="E46" s="33">
        <v>0</v>
      </c>
      <c r="F46" s="33">
        <v>0</v>
      </c>
      <c r="G46" s="33">
        <v>0</v>
      </c>
      <c r="H46" s="1"/>
    </row>
    <row r="47" spans="1:8" ht="56.5" thickBot="1">
      <c r="A47" s="23" t="s">
        <v>153</v>
      </c>
      <c r="B47" s="24">
        <v>1981</v>
      </c>
      <c r="C47" s="24">
        <v>510</v>
      </c>
      <c r="D47" s="33">
        <v>0</v>
      </c>
      <c r="E47" s="33">
        <v>0</v>
      </c>
      <c r="F47" s="33">
        <v>0</v>
      </c>
      <c r="G47" s="33">
        <v>0</v>
      </c>
      <c r="H47" s="1"/>
    </row>
    <row r="48" spans="1:8" ht="16" thickBot="1">
      <c r="A48" s="28" t="s">
        <v>47</v>
      </c>
      <c r="B48" s="24">
        <v>2000</v>
      </c>
      <c r="C48" s="24" t="s">
        <v>30</v>
      </c>
      <c r="D48" s="31">
        <f>D49+D63+D77</f>
        <v>9050699.0940000005</v>
      </c>
      <c r="E48" s="31">
        <f>E49+E63+E77</f>
        <v>9077456.3800000008</v>
      </c>
      <c r="F48" s="31">
        <f>F49+F63+F77</f>
        <v>9131956.3800000008</v>
      </c>
      <c r="G48" s="33">
        <v>0</v>
      </c>
      <c r="H48" s="1"/>
    </row>
    <row r="49" spans="1:8" ht="36" customHeight="1" thickBot="1">
      <c r="A49" s="23" t="s">
        <v>152</v>
      </c>
      <c r="B49" s="24">
        <v>2100</v>
      </c>
      <c r="C49" s="24" t="s">
        <v>30</v>
      </c>
      <c r="D49" s="31">
        <f>D50+D51+D52+D54</f>
        <v>7652439.8640000001</v>
      </c>
      <c r="E49" s="31">
        <f>E50+E51+E52+E54</f>
        <v>7639037.0500000007</v>
      </c>
      <c r="F49" s="31">
        <f>F50+F51+F52+F54</f>
        <v>7639037.0500000007</v>
      </c>
      <c r="G49" s="50" t="s">
        <v>30</v>
      </c>
      <c r="H49" s="1"/>
    </row>
    <row r="50" spans="1:8" ht="37.5" customHeight="1" thickBot="1">
      <c r="A50" s="23" t="s">
        <v>151</v>
      </c>
      <c r="B50" s="24">
        <v>2110</v>
      </c>
      <c r="C50" s="24">
        <v>111</v>
      </c>
      <c r="D50" s="31">
        <v>5806789.4440000001</v>
      </c>
      <c r="E50" s="31">
        <v>5867095.2800000003</v>
      </c>
      <c r="F50" s="31">
        <v>5867095.2800000003</v>
      </c>
      <c r="G50" s="50" t="s">
        <v>30</v>
      </c>
      <c r="H50" s="1"/>
    </row>
    <row r="51" spans="1:8" ht="43" customHeight="1" thickBot="1">
      <c r="A51" s="23" t="s">
        <v>48</v>
      </c>
      <c r="B51" s="24">
        <v>2120</v>
      </c>
      <c r="C51" s="24">
        <v>112</v>
      </c>
      <c r="D51" s="31">
        <v>20000</v>
      </c>
      <c r="E51" s="33">
        <v>0</v>
      </c>
      <c r="F51" s="33">
        <v>0</v>
      </c>
      <c r="G51" s="50" t="s">
        <v>30</v>
      </c>
      <c r="H51" s="1"/>
    </row>
    <row r="52" spans="1:8" ht="51" customHeight="1" thickBot="1">
      <c r="A52" s="23" t="s">
        <v>49</v>
      </c>
      <c r="B52" s="24">
        <v>2130</v>
      </c>
      <c r="C52" s="24">
        <v>113</v>
      </c>
      <c r="D52" s="31">
        <v>72000</v>
      </c>
      <c r="E52" s="33">
        <v>0</v>
      </c>
      <c r="F52" s="33">
        <v>0</v>
      </c>
      <c r="G52" s="50" t="s">
        <v>30</v>
      </c>
      <c r="H52" s="1"/>
    </row>
    <row r="53" spans="1:8" ht="25.5" customHeight="1" thickBot="1">
      <c r="A53" s="22">
        <v>1</v>
      </c>
      <c r="B53" s="22">
        <v>2</v>
      </c>
      <c r="C53" s="22">
        <v>3</v>
      </c>
      <c r="D53" s="44">
        <v>4</v>
      </c>
      <c r="E53" s="44">
        <v>5</v>
      </c>
      <c r="F53" s="44">
        <v>6</v>
      </c>
      <c r="G53" s="44">
        <v>7</v>
      </c>
      <c r="H53" s="48"/>
    </row>
    <row r="54" spans="1:8" ht="64.5" customHeight="1" thickBot="1">
      <c r="A54" s="23" t="s">
        <v>50</v>
      </c>
      <c r="B54" s="24">
        <v>2140</v>
      </c>
      <c r="C54" s="24">
        <v>119</v>
      </c>
      <c r="D54" s="31">
        <f>D55</f>
        <v>1753650.42</v>
      </c>
      <c r="E54" s="31">
        <f t="shared" ref="E54:F54" si="2">E55</f>
        <v>1771941.77</v>
      </c>
      <c r="F54" s="31">
        <f t="shared" si="2"/>
        <v>1771941.77</v>
      </c>
      <c r="G54" s="50" t="s">
        <v>30</v>
      </c>
      <c r="H54" s="1"/>
    </row>
    <row r="55" spans="1:8" ht="42" customHeight="1" thickBot="1">
      <c r="A55" s="23" t="s">
        <v>150</v>
      </c>
      <c r="B55" s="24">
        <v>2141</v>
      </c>
      <c r="C55" s="24">
        <v>119</v>
      </c>
      <c r="D55" s="31">
        <v>1753650.42</v>
      </c>
      <c r="E55" s="31">
        <v>1771941.77</v>
      </c>
      <c r="F55" s="31">
        <v>1771941.77</v>
      </c>
      <c r="G55" s="50" t="s">
        <v>30</v>
      </c>
      <c r="H55" s="1"/>
    </row>
    <row r="56" spans="1:8" ht="16" thickBot="1">
      <c r="A56" s="28" t="s">
        <v>51</v>
      </c>
      <c r="B56" s="24">
        <v>2142</v>
      </c>
      <c r="C56" s="24">
        <v>119</v>
      </c>
      <c r="D56" s="33">
        <v>0</v>
      </c>
      <c r="E56" s="33">
        <v>0</v>
      </c>
      <c r="F56" s="33">
        <v>0</v>
      </c>
      <c r="G56" s="50" t="s">
        <v>30</v>
      </c>
      <c r="H56" s="1"/>
    </row>
    <row r="57" spans="1:8" ht="50.5" customHeight="1" thickBot="1">
      <c r="A57" s="40" t="s">
        <v>52</v>
      </c>
      <c r="B57" s="21">
        <v>2180</v>
      </c>
      <c r="C57" s="21">
        <v>139</v>
      </c>
      <c r="D57" s="51">
        <v>0</v>
      </c>
      <c r="E57" s="51">
        <v>0</v>
      </c>
      <c r="F57" s="51">
        <v>0</v>
      </c>
      <c r="G57" s="51"/>
      <c r="H57" s="1"/>
    </row>
    <row r="58" spans="1:8" ht="42" customHeight="1" thickBot="1">
      <c r="A58" s="40" t="s">
        <v>149</v>
      </c>
      <c r="B58" s="21">
        <v>2181</v>
      </c>
      <c r="C58" s="21">
        <v>139</v>
      </c>
      <c r="D58" s="51">
        <v>0</v>
      </c>
      <c r="E58" s="51">
        <v>0</v>
      </c>
      <c r="F58" s="51">
        <v>0</v>
      </c>
      <c r="G58" s="51" t="s">
        <v>30</v>
      </c>
      <c r="H58" s="1"/>
    </row>
    <row r="59" spans="1:8" ht="36" customHeight="1" thickBot="1">
      <c r="A59" s="40" t="s">
        <v>53</v>
      </c>
      <c r="B59" s="21">
        <v>2182</v>
      </c>
      <c r="C59" s="21">
        <v>139</v>
      </c>
      <c r="D59" s="51">
        <v>0</v>
      </c>
      <c r="E59" s="51">
        <v>0</v>
      </c>
      <c r="F59" s="51">
        <v>0</v>
      </c>
      <c r="G59" s="51" t="s">
        <v>30</v>
      </c>
      <c r="H59" s="1"/>
    </row>
    <row r="60" spans="1:8" ht="37.5" customHeight="1" thickBot="1">
      <c r="A60" s="40" t="s">
        <v>54</v>
      </c>
      <c r="B60" s="21">
        <v>2200</v>
      </c>
      <c r="C60" s="21">
        <v>300</v>
      </c>
      <c r="D60" s="51">
        <v>0</v>
      </c>
      <c r="E60" s="51">
        <v>0</v>
      </c>
      <c r="F60" s="51">
        <v>0</v>
      </c>
      <c r="G60" s="51" t="s">
        <v>30</v>
      </c>
      <c r="H60" s="1"/>
    </row>
    <row r="61" spans="1:8" ht="47.5" customHeight="1" thickBot="1">
      <c r="A61" s="40" t="s">
        <v>148</v>
      </c>
      <c r="B61" s="21">
        <v>2210</v>
      </c>
      <c r="C61" s="21">
        <v>320</v>
      </c>
      <c r="D61" s="51">
        <v>0</v>
      </c>
      <c r="E61" s="51">
        <v>0</v>
      </c>
      <c r="F61" s="51">
        <v>0</v>
      </c>
      <c r="G61" s="51" t="s">
        <v>30</v>
      </c>
      <c r="H61" s="1"/>
    </row>
    <row r="62" spans="1:8" ht="48.5" customHeight="1" thickBot="1">
      <c r="A62" s="40" t="s">
        <v>147</v>
      </c>
      <c r="B62" s="21">
        <v>2211</v>
      </c>
      <c r="C62" s="21">
        <v>321</v>
      </c>
      <c r="D62" s="51">
        <v>0</v>
      </c>
      <c r="E62" s="51">
        <v>0</v>
      </c>
      <c r="F62" s="51">
        <v>0</v>
      </c>
      <c r="G62" s="51" t="s">
        <v>30</v>
      </c>
      <c r="H62" s="1"/>
    </row>
    <row r="63" spans="1:8" ht="61" customHeight="1" thickBot="1">
      <c r="A63" s="40" t="s">
        <v>55</v>
      </c>
      <c r="B63" s="21">
        <v>2300</v>
      </c>
      <c r="C63" s="21">
        <v>850</v>
      </c>
      <c r="D63" s="52">
        <f>D65+D66+D67</f>
        <v>2000</v>
      </c>
      <c r="E63" s="52">
        <f t="shared" ref="E63:F63" si="3">E65+E66+E67</f>
        <v>5000</v>
      </c>
      <c r="F63" s="52">
        <f t="shared" si="3"/>
        <v>5000</v>
      </c>
      <c r="G63" s="51" t="s">
        <v>30</v>
      </c>
      <c r="H63" s="1"/>
    </row>
    <row r="64" spans="1:8" ht="33.5" customHeight="1" thickBot="1">
      <c r="A64" s="22">
        <v>1</v>
      </c>
      <c r="B64" s="22">
        <v>2</v>
      </c>
      <c r="C64" s="22">
        <v>3</v>
      </c>
      <c r="D64" s="44">
        <v>4</v>
      </c>
      <c r="E64" s="44">
        <v>5</v>
      </c>
      <c r="F64" s="44">
        <v>6</v>
      </c>
      <c r="G64" s="44">
        <v>7</v>
      </c>
      <c r="H64" s="48"/>
    </row>
    <row r="65" spans="1:8" ht="44" customHeight="1" thickBot="1">
      <c r="A65" s="40" t="s">
        <v>160</v>
      </c>
      <c r="B65" s="21">
        <v>2310</v>
      </c>
      <c r="C65" s="21">
        <v>851</v>
      </c>
      <c r="D65" s="52">
        <v>0</v>
      </c>
      <c r="E65" s="52">
        <v>0</v>
      </c>
      <c r="F65" s="52">
        <v>0</v>
      </c>
      <c r="G65" s="51" t="s">
        <v>30</v>
      </c>
      <c r="H65" s="1"/>
    </row>
    <row r="66" spans="1:8" ht="42" customHeight="1" thickBot="1">
      <c r="A66" s="40" t="s">
        <v>56</v>
      </c>
      <c r="B66" s="21">
        <v>2320</v>
      </c>
      <c r="C66" s="21">
        <v>852</v>
      </c>
      <c r="D66" s="52">
        <v>2000</v>
      </c>
      <c r="E66" s="52">
        <v>3000</v>
      </c>
      <c r="F66" s="52">
        <v>3000</v>
      </c>
      <c r="G66" s="51" t="s">
        <v>30</v>
      </c>
      <c r="H66" s="1"/>
    </row>
    <row r="67" spans="1:8" ht="31.5" customHeight="1" thickBot="1">
      <c r="A67" s="40" t="s">
        <v>57</v>
      </c>
      <c r="B67" s="21">
        <v>2330</v>
      </c>
      <c r="C67" s="21">
        <v>853</v>
      </c>
      <c r="D67" s="52">
        <v>0</v>
      </c>
      <c r="E67" s="52">
        <v>2000</v>
      </c>
      <c r="F67" s="52">
        <v>2000</v>
      </c>
      <c r="G67" s="51" t="s">
        <v>30</v>
      </c>
      <c r="H67" s="1"/>
    </row>
    <row r="68" spans="1:8" ht="34" customHeight="1" thickBot="1">
      <c r="A68" s="40" t="s">
        <v>58</v>
      </c>
      <c r="B68" s="21">
        <v>2400</v>
      </c>
      <c r="C68" s="21" t="s">
        <v>30</v>
      </c>
      <c r="D68" s="51">
        <v>0</v>
      </c>
      <c r="E68" s="51">
        <v>0</v>
      </c>
      <c r="F68" s="51">
        <v>0</v>
      </c>
      <c r="G68" s="51">
        <v>0</v>
      </c>
      <c r="H68" s="1"/>
    </row>
    <row r="69" spans="1:8" ht="50" customHeight="1" thickBot="1">
      <c r="A69" s="40" t="s">
        <v>155</v>
      </c>
      <c r="B69" s="21">
        <v>2410</v>
      </c>
      <c r="C69" s="21">
        <v>613</v>
      </c>
      <c r="D69" s="51">
        <v>0</v>
      </c>
      <c r="E69" s="51">
        <v>0</v>
      </c>
      <c r="F69" s="51">
        <v>0</v>
      </c>
      <c r="G69" s="51" t="s">
        <v>30</v>
      </c>
      <c r="H69" s="1"/>
    </row>
    <row r="70" spans="1:8" ht="35.5" customHeight="1" thickBot="1">
      <c r="A70" s="40" t="s">
        <v>59</v>
      </c>
      <c r="B70" s="21">
        <v>2420</v>
      </c>
      <c r="C70" s="21">
        <v>623</v>
      </c>
      <c r="D70" s="51">
        <v>0</v>
      </c>
      <c r="E70" s="51">
        <v>0</v>
      </c>
      <c r="F70" s="51">
        <v>0</v>
      </c>
      <c r="G70" s="51" t="s">
        <v>30</v>
      </c>
      <c r="H70" s="1"/>
    </row>
    <row r="71" spans="1:8" ht="49.5" customHeight="1" thickBot="1">
      <c r="A71" s="40" t="s">
        <v>60</v>
      </c>
      <c r="B71" s="21">
        <v>2430</v>
      </c>
      <c r="C71" s="21">
        <v>634</v>
      </c>
      <c r="D71" s="51">
        <v>0</v>
      </c>
      <c r="E71" s="51">
        <v>0</v>
      </c>
      <c r="F71" s="51">
        <v>0</v>
      </c>
      <c r="G71" s="51" t="s">
        <v>30</v>
      </c>
      <c r="H71" s="1"/>
    </row>
    <row r="72" spans="1:8" ht="37.5" customHeight="1" thickBot="1">
      <c r="A72" s="40" t="s">
        <v>61</v>
      </c>
      <c r="B72" s="21">
        <v>2440</v>
      </c>
      <c r="C72" s="21">
        <v>810</v>
      </c>
      <c r="D72" s="51">
        <v>0</v>
      </c>
      <c r="E72" s="51">
        <v>0</v>
      </c>
      <c r="F72" s="51">
        <v>0</v>
      </c>
      <c r="G72" s="51">
        <v>0</v>
      </c>
      <c r="H72" s="1"/>
    </row>
    <row r="73" spans="1:8" ht="22.5" customHeight="1" thickBot="1">
      <c r="A73" s="40" t="s">
        <v>62</v>
      </c>
      <c r="B73" s="21">
        <v>2450</v>
      </c>
      <c r="C73" s="21">
        <v>862</v>
      </c>
      <c r="D73" s="51">
        <v>0</v>
      </c>
      <c r="E73" s="51">
        <v>0</v>
      </c>
      <c r="F73" s="51">
        <v>0</v>
      </c>
      <c r="G73" s="51"/>
      <c r="H73" s="1"/>
    </row>
    <row r="74" spans="1:8" ht="34.5" customHeight="1" thickBot="1">
      <c r="A74" s="40" t="s">
        <v>63</v>
      </c>
      <c r="B74" s="21">
        <v>2500</v>
      </c>
      <c r="C74" s="21" t="s">
        <v>30</v>
      </c>
      <c r="D74" s="51">
        <v>0</v>
      </c>
      <c r="E74" s="51">
        <v>0</v>
      </c>
      <c r="F74" s="51">
        <v>0</v>
      </c>
      <c r="G74" s="51" t="s">
        <v>30</v>
      </c>
      <c r="H74" s="1"/>
    </row>
    <row r="75" spans="1:8" ht="65" customHeight="1" thickBot="1">
      <c r="A75" s="40" t="s">
        <v>64</v>
      </c>
      <c r="B75" s="21">
        <v>2520</v>
      </c>
      <c r="C75" s="21">
        <v>831</v>
      </c>
      <c r="D75" s="51">
        <v>0</v>
      </c>
      <c r="E75" s="51">
        <v>0</v>
      </c>
      <c r="F75" s="51">
        <v>0</v>
      </c>
      <c r="G75" s="51" t="s">
        <v>30</v>
      </c>
      <c r="H75" s="1"/>
    </row>
    <row r="76" spans="1:8" ht="16" thickBot="1">
      <c r="A76" s="21">
        <v>1</v>
      </c>
      <c r="B76" s="21">
        <v>2</v>
      </c>
      <c r="C76" s="21">
        <v>3</v>
      </c>
      <c r="D76" s="51">
        <v>4</v>
      </c>
      <c r="E76" s="51">
        <v>5</v>
      </c>
      <c r="F76" s="51">
        <v>6</v>
      </c>
      <c r="G76" s="51">
        <v>7</v>
      </c>
      <c r="H76" s="1"/>
    </row>
    <row r="77" spans="1:8" ht="36.5" customHeight="1" thickBot="1">
      <c r="A77" s="40" t="s">
        <v>156</v>
      </c>
      <c r="B77" s="21">
        <v>2600</v>
      </c>
      <c r="C77" s="54"/>
      <c r="D77" s="53">
        <f>D78+D79+D80+D90+D91</f>
        <v>1396259.23</v>
      </c>
      <c r="E77" s="53">
        <f t="shared" ref="E77:F77" si="4">E78+E79+E80+E90+E91</f>
        <v>1433419.33</v>
      </c>
      <c r="F77" s="53">
        <f t="shared" si="4"/>
        <v>1487919.33</v>
      </c>
      <c r="G77" s="51">
        <v>0</v>
      </c>
      <c r="H77" s="1"/>
    </row>
    <row r="78" spans="1:8" ht="47.5" customHeight="1" thickBot="1">
      <c r="A78" s="40" t="s">
        <v>65</v>
      </c>
      <c r="B78" s="21">
        <v>2610</v>
      </c>
      <c r="C78" s="21">
        <v>241</v>
      </c>
      <c r="D78" s="51">
        <v>0</v>
      </c>
      <c r="E78" s="51">
        <v>0</v>
      </c>
      <c r="F78" s="51">
        <v>0</v>
      </c>
      <c r="G78" s="51">
        <v>0</v>
      </c>
      <c r="H78" s="1"/>
    </row>
    <row r="79" spans="1:8" ht="51.5" customHeight="1" thickBot="1">
      <c r="A79" s="40" t="s">
        <v>66</v>
      </c>
      <c r="B79" s="21">
        <v>2630</v>
      </c>
      <c r="C79" s="21">
        <v>243</v>
      </c>
      <c r="D79" s="51">
        <v>0</v>
      </c>
      <c r="E79" s="51">
        <v>0</v>
      </c>
      <c r="F79" s="51">
        <v>0</v>
      </c>
      <c r="G79" s="51">
        <v>0</v>
      </c>
      <c r="H79" s="1"/>
    </row>
    <row r="80" spans="1:8" ht="24" customHeight="1" thickBot="1">
      <c r="A80" s="40" t="s">
        <v>67</v>
      </c>
      <c r="B80" s="21">
        <v>2640</v>
      </c>
      <c r="C80" s="21">
        <v>244</v>
      </c>
      <c r="D80" s="53">
        <f>D82+D83+D84+D85+D86+D87+D88</f>
        <v>812448.72</v>
      </c>
      <c r="E80" s="53">
        <f t="shared" ref="E80:F80" si="5">E82+E83+E84+E85+E86+E87+E88</f>
        <v>881331.82000000007</v>
      </c>
      <c r="F80" s="53">
        <f t="shared" si="5"/>
        <v>935831.82000000007</v>
      </c>
      <c r="G80" s="51">
        <v>0</v>
      </c>
      <c r="H80" s="1"/>
    </row>
    <row r="81" spans="1:8" ht="25" customHeight="1" thickBot="1">
      <c r="A81" s="40" t="s">
        <v>68</v>
      </c>
      <c r="B81" s="54"/>
      <c r="C81" s="54"/>
      <c r="D81" s="51"/>
      <c r="E81" s="51"/>
      <c r="F81" s="51"/>
      <c r="G81" s="51"/>
      <c r="H81" s="1"/>
    </row>
    <row r="82" spans="1:8" ht="16" thickBot="1">
      <c r="A82" s="40" t="s">
        <v>69</v>
      </c>
      <c r="B82" s="21">
        <v>2641</v>
      </c>
      <c r="C82" s="21">
        <v>244</v>
      </c>
      <c r="D82" s="53">
        <v>38910.28</v>
      </c>
      <c r="E82" s="53">
        <v>36000</v>
      </c>
      <c r="F82" s="53">
        <v>36000</v>
      </c>
      <c r="G82" s="51">
        <v>0</v>
      </c>
      <c r="H82" s="1"/>
    </row>
    <row r="83" spans="1:8" ht="25" customHeight="1" thickBot="1">
      <c r="A83" s="40" t="s">
        <v>70</v>
      </c>
      <c r="B83" s="21">
        <v>2642</v>
      </c>
      <c r="C83" s="21">
        <v>244</v>
      </c>
      <c r="D83" s="51">
        <v>0</v>
      </c>
      <c r="E83" s="51">
        <v>0</v>
      </c>
      <c r="F83" s="51">
        <v>0</v>
      </c>
      <c r="G83" s="51">
        <v>0</v>
      </c>
      <c r="H83" s="1"/>
    </row>
    <row r="84" spans="1:8" ht="30" customHeight="1" thickBot="1">
      <c r="A84" s="40" t="s">
        <v>71</v>
      </c>
      <c r="B84" s="21">
        <v>2643</v>
      </c>
      <c r="C84" s="21">
        <v>244</v>
      </c>
      <c r="D84" s="53">
        <v>21322.61</v>
      </c>
      <c r="E84" s="53">
        <v>21321.759999999998</v>
      </c>
      <c r="F84" s="53">
        <v>21321.759999999998</v>
      </c>
      <c r="G84" s="51">
        <v>0</v>
      </c>
      <c r="H84" s="1"/>
    </row>
    <row r="85" spans="1:8" ht="29" customHeight="1" thickBot="1">
      <c r="A85" s="40" t="s">
        <v>72</v>
      </c>
      <c r="B85" s="21">
        <v>2644</v>
      </c>
      <c r="C85" s="21">
        <v>244</v>
      </c>
      <c r="D85" s="53">
        <v>95829.14</v>
      </c>
      <c r="E85" s="53">
        <v>39900</v>
      </c>
      <c r="F85" s="53">
        <v>39900</v>
      </c>
      <c r="G85" s="51">
        <v>0</v>
      </c>
      <c r="H85" s="1"/>
    </row>
    <row r="86" spans="1:8" ht="22" customHeight="1" thickBot="1">
      <c r="A86" s="40" t="s">
        <v>73</v>
      </c>
      <c r="B86" s="21">
        <v>2646</v>
      </c>
      <c r="C86" s="21">
        <v>244</v>
      </c>
      <c r="D86" s="53">
        <v>258630.29</v>
      </c>
      <c r="E86" s="53">
        <v>265503.2</v>
      </c>
      <c r="F86" s="53">
        <v>287668.8</v>
      </c>
      <c r="G86" s="51">
        <v>0</v>
      </c>
      <c r="H86" s="1"/>
    </row>
    <row r="87" spans="1:8" ht="20" customHeight="1" thickBot="1">
      <c r="A87" s="40" t="s">
        <v>74</v>
      </c>
      <c r="B87" s="21">
        <v>2645</v>
      </c>
      <c r="C87" s="21">
        <v>244</v>
      </c>
      <c r="D87" s="53">
        <v>40374.400000000001</v>
      </c>
      <c r="E87" s="52">
        <v>140000</v>
      </c>
      <c r="F87" s="52">
        <v>140000</v>
      </c>
      <c r="G87" s="51">
        <v>0</v>
      </c>
      <c r="H87" s="1"/>
    </row>
    <row r="88" spans="1:8" ht="24.5" customHeight="1" thickBot="1">
      <c r="A88" s="40" t="s">
        <v>75</v>
      </c>
      <c r="B88" s="21">
        <v>2646</v>
      </c>
      <c r="C88" s="21">
        <v>244</v>
      </c>
      <c r="D88" s="53">
        <v>357382</v>
      </c>
      <c r="E88" s="53">
        <v>378606.86</v>
      </c>
      <c r="F88" s="53">
        <v>410941.26</v>
      </c>
      <c r="G88" s="51">
        <v>0</v>
      </c>
      <c r="H88" s="1"/>
    </row>
    <row r="89" spans="1:8" ht="23.5" customHeight="1" thickBot="1">
      <c r="A89" s="39"/>
      <c r="B89" s="54"/>
      <c r="C89" s="54"/>
      <c r="D89" s="51"/>
      <c r="E89" s="51"/>
      <c r="F89" s="51"/>
      <c r="G89" s="51"/>
      <c r="H89" s="1"/>
    </row>
    <row r="90" spans="1:8" ht="60" customHeight="1" thickBot="1">
      <c r="A90" s="46" t="s">
        <v>76</v>
      </c>
      <c r="B90" s="21">
        <v>2650</v>
      </c>
      <c r="C90" s="57">
        <v>246</v>
      </c>
      <c r="D90" s="51">
        <v>0</v>
      </c>
      <c r="E90" s="51">
        <v>0</v>
      </c>
      <c r="F90" s="51">
        <v>0</v>
      </c>
      <c r="G90" s="51">
        <v>0</v>
      </c>
      <c r="H90" s="1"/>
    </row>
    <row r="91" spans="1:8" ht="27.5" customHeight="1" thickBot="1">
      <c r="A91" s="40" t="s">
        <v>77</v>
      </c>
      <c r="B91" s="57">
        <v>2660</v>
      </c>
      <c r="C91" s="57">
        <v>247</v>
      </c>
      <c r="D91" s="53">
        <v>583810.51</v>
      </c>
      <c r="E91" s="53">
        <v>552087.51</v>
      </c>
      <c r="F91" s="53">
        <v>552087.51</v>
      </c>
      <c r="G91" s="51">
        <v>0</v>
      </c>
      <c r="H91" s="1"/>
    </row>
    <row r="92" spans="1:8" ht="16" thickBot="1">
      <c r="A92" s="21">
        <v>1</v>
      </c>
      <c r="B92" s="21">
        <v>2</v>
      </c>
      <c r="C92" s="21">
        <v>3</v>
      </c>
      <c r="D92" s="51">
        <v>4</v>
      </c>
      <c r="E92" s="51">
        <v>5</v>
      </c>
      <c r="F92" s="51">
        <v>6</v>
      </c>
      <c r="G92" s="51">
        <v>7</v>
      </c>
      <c r="H92" s="1"/>
    </row>
    <row r="93" spans="1:8" ht="46" customHeight="1" thickBot="1">
      <c r="A93" s="40" t="s">
        <v>78</v>
      </c>
      <c r="B93" s="57">
        <v>2700</v>
      </c>
      <c r="C93" s="57">
        <v>400</v>
      </c>
      <c r="D93" s="51">
        <v>0</v>
      </c>
      <c r="E93" s="51">
        <v>0</v>
      </c>
      <c r="F93" s="51">
        <v>0</v>
      </c>
      <c r="G93" s="51">
        <v>0</v>
      </c>
      <c r="H93" s="1"/>
    </row>
    <row r="94" spans="1:8" ht="67.5" customHeight="1" thickBot="1">
      <c r="A94" s="40" t="s">
        <v>157</v>
      </c>
      <c r="B94" s="57">
        <v>2710</v>
      </c>
      <c r="C94" s="57">
        <v>406</v>
      </c>
      <c r="D94" s="51">
        <v>0</v>
      </c>
      <c r="E94" s="51">
        <v>0</v>
      </c>
      <c r="F94" s="51">
        <v>0</v>
      </c>
      <c r="G94" s="51">
        <v>0</v>
      </c>
      <c r="H94" s="1"/>
    </row>
    <row r="95" spans="1:8" ht="51.5" customHeight="1" thickBot="1">
      <c r="A95" s="40" t="s">
        <v>79</v>
      </c>
      <c r="B95" s="57">
        <v>2720</v>
      </c>
      <c r="C95" s="57">
        <v>407</v>
      </c>
      <c r="D95" s="51">
        <v>0</v>
      </c>
      <c r="E95" s="51">
        <v>0</v>
      </c>
      <c r="F95" s="51">
        <v>0</v>
      </c>
      <c r="G95" s="51">
        <v>0</v>
      </c>
      <c r="H95" s="1"/>
    </row>
    <row r="96" spans="1:8" ht="26" customHeight="1" thickBot="1">
      <c r="A96" s="40" t="s">
        <v>80</v>
      </c>
      <c r="B96" s="21">
        <v>3000</v>
      </c>
      <c r="C96" s="21">
        <v>100</v>
      </c>
      <c r="D96" s="53">
        <f>D97</f>
        <v>-60123</v>
      </c>
      <c r="E96" s="53">
        <f t="shared" ref="E96:F96" si="6">E97</f>
        <v>-79000</v>
      </c>
      <c r="F96" s="53">
        <f t="shared" si="6"/>
        <v>-79000</v>
      </c>
      <c r="G96" s="51" t="s">
        <v>30</v>
      </c>
      <c r="H96" s="1"/>
    </row>
    <row r="97" spans="1:8" ht="33" customHeight="1" thickBot="1">
      <c r="A97" s="40" t="s">
        <v>146</v>
      </c>
      <c r="B97" s="21" t="s">
        <v>81</v>
      </c>
      <c r="C97" s="21">
        <v>180</v>
      </c>
      <c r="D97" s="53">
        <v>-60123</v>
      </c>
      <c r="E97" s="52">
        <v>-79000</v>
      </c>
      <c r="F97" s="52">
        <v>-79000</v>
      </c>
      <c r="G97" s="51" t="s">
        <v>30</v>
      </c>
      <c r="H97" s="1"/>
    </row>
    <row r="98" spans="1:8" ht="23.5" customHeight="1" thickBot="1">
      <c r="A98" s="40" t="s">
        <v>82</v>
      </c>
      <c r="B98" s="21">
        <v>3020</v>
      </c>
      <c r="C98" s="54"/>
      <c r="D98" s="51">
        <v>0</v>
      </c>
      <c r="E98" s="51">
        <v>0</v>
      </c>
      <c r="F98" s="51">
        <v>0</v>
      </c>
      <c r="G98" s="51" t="s">
        <v>30</v>
      </c>
      <c r="H98" s="1"/>
    </row>
    <row r="99" spans="1:8" ht="22" customHeight="1" thickBot="1">
      <c r="A99" s="40" t="s">
        <v>83</v>
      </c>
      <c r="B99" s="21">
        <v>3030</v>
      </c>
      <c r="C99" s="54"/>
      <c r="D99" s="51">
        <v>0</v>
      </c>
      <c r="E99" s="51">
        <v>0</v>
      </c>
      <c r="F99" s="51">
        <v>0</v>
      </c>
      <c r="G99" s="51" t="s">
        <v>30</v>
      </c>
      <c r="H99" s="1"/>
    </row>
    <row r="100" spans="1:8" ht="24.5" customHeight="1" thickBot="1">
      <c r="A100" s="40" t="s">
        <v>84</v>
      </c>
      <c r="B100" s="21">
        <v>4000</v>
      </c>
      <c r="C100" s="21" t="s">
        <v>30</v>
      </c>
      <c r="D100" s="51">
        <v>0</v>
      </c>
      <c r="E100" s="51">
        <v>0</v>
      </c>
      <c r="F100" s="51">
        <v>0</v>
      </c>
      <c r="G100" s="51" t="s">
        <v>30</v>
      </c>
      <c r="H100" s="1"/>
    </row>
    <row r="101" spans="1:8" ht="37.5" customHeight="1" thickBot="1">
      <c r="A101" s="40" t="s">
        <v>145</v>
      </c>
      <c r="B101" s="21">
        <v>4010</v>
      </c>
      <c r="C101" s="21">
        <v>610</v>
      </c>
      <c r="D101" s="51">
        <v>0</v>
      </c>
      <c r="E101" s="51">
        <v>0</v>
      </c>
      <c r="F101" s="51">
        <v>0</v>
      </c>
      <c r="G101" s="51" t="s">
        <v>30</v>
      </c>
      <c r="H101" s="1"/>
    </row>
    <row r="102" spans="1:8" ht="15.5">
      <c r="A102" s="1"/>
      <c r="B102" s="55"/>
      <c r="C102" s="55"/>
      <c r="D102" s="58"/>
      <c r="E102" s="58"/>
      <c r="F102" s="58"/>
      <c r="G102" s="45"/>
      <c r="H102" s="1"/>
    </row>
    <row r="103" spans="1:8" ht="15.5">
      <c r="A103" s="1"/>
      <c r="B103" s="1"/>
      <c r="C103" s="1"/>
      <c r="D103" s="45"/>
      <c r="E103" s="45"/>
      <c r="F103" s="45"/>
      <c r="G103" s="45"/>
      <c r="H103" s="1"/>
    </row>
    <row r="104" spans="1:8">
      <c r="A104" s="1"/>
      <c r="B104" s="1"/>
      <c r="C104" s="1"/>
      <c r="D104" s="1"/>
      <c r="E104" s="1"/>
      <c r="F104" s="1"/>
      <c r="G104" s="1"/>
      <c r="H104" s="1"/>
    </row>
    <row r="105" spans="1:8">
      <c r="A105" s="1"/>
      <c r="B105" s="1"/>
      <c r="C105" s="1"/>
      <c r="D105" s="1"/>
      <c r="E105" s="1"/>
      <c r="F105" s="1"/>
      <c r="G105" s="1"/>
      <c r="H105" s="1"/>
    </row>
    <row r="106" spans="1:8">
      <c r="A106" s="1"/>
      <c r="B106" s="1"/>
      <c r="C106" s="1"/>
      <c r="D106" s="1"/>
      <c r="E106" s="1"/>
      <c r="F106" s="1"/>
      <c r="G106" s="1"/>
      <c r="H106" s="1"/>
    </row>
    <row r="107" spans="1:8">
      <c r="A107" s="1"/>
      <c r="B107" s="1"/>
      <c r="C107" s="1"/>
      <c r="D107" s="1"/>
      <c r="E107" s="1"/>
      <c r="F107" s="1"/>
      <c r="G107" s="1"/>
      <c r="H107" s="1"/>
    </row>
    <row r="108" spans="1:8">
      <c r="A108" s="1"/>
      <c r="B108" s="1"/>
      <c r="C108" s="1"/>
      <c r="D108" s="1"/>
      <c r="E108" s="1"/>
      <c r="F108" s="1"/>
      <c r="G108" s="1"/>
      <c r="H108" s="1"/>
    </row>
    <row r="109" spans="1:8">
      <c r="A109" s="1"/>
      <c r="B109" s="1"/>
      <c r="C109" s="1"/>
      <c r="D109" s="1"/>
      <c r="E109" s="1"/>
      <c r="F109" s="1"/>
      <c r="G109" s="1"/>
      <c r="H109" s="1"/>
    </row>
    <row r="110" spans="1:8">
      <c r="A110" s="1"/>
      <c r="B110" s="1"/>
      <c r="C110" s="1"/>
      <c r="D110" s="1"/>
      <c r="E110" s="1"/>
      <c r="F110" s="1"/>
      <c r="G110" s="1"/>
      <c r="H110" s="1"/>
    </row>
    <row r="111" spans="1:8">
      <c r="A111" s="1"/>
      <c r="B111" s="1"/>
      <c r="C111" s="1"/>
      <c r="D111" s="1"/>
      <c r="E111" s="1"/>
      <c r="F111" s="1"/>
      <c r="G111" s="1"/>
      <c r="H111" s="1"/>
    </row>
  </sheetData>
  <mergeCells count="20">
    <mergeCell ref="D17:F17"/>
    <mergeCell ref="D2:G2"/>
    <mergeCell ref="D4:G4"/>
    <mergeCell ref="E6:G6"/>
    <mergeCell ref="A9:G9"/>
    <mergeCell ref="A10:G10"/>
    <mergeCell ref="A13:E13"/>
    <mergeCell ref="D14:F14"/>
    <mergeCell ref="A15:D15"/>
    <mergeCell ref="E15:F15"/>
    <mergeCell ref="G15:G16"/>
    <mergeCell ref="A16:B16"/>
    <mergeCell ref="B19:E19"/>
    <mergeCell ref="A20:D20"/>
    <mergeCell ref="E20:F20"/>
    <mergeCell ref="A22:G22"/>
    <mergeCell ref="A24:A25"/>
    <mergeCell ref="B24:B25"/>
    <mergeCell ref="C24:C25"/>
    <mergeCell ref="D24:G24"/>
  </mergeCell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53"/>
  <sheetViews>
    <sheetView workbookViewId="0">
      <selection activeCell="L45" sqref="L45"/>
    </sheetView>
  </sheetViews>
  <sheetFormatPr defaultRowHeight="14.5"/>
  <cols>
    <col min="1" max="1" width="9.90625" customWidth="1"/>
    <col min="2" max="2" width="33.08984375" customWidth="1"/>
    <col min="6" max="6" width="14.54296875" customWidth="1"/>
    <col min="7" max="7" width="13.7265625" customWidth="1"/>
    <col min="8" max="8" width="12.08984375" customWidth="1"/>
    <col min="9" max="9" width="16.6328125" customWidth="1"/>
  </cols>
  <sheetData>
    <row r="1" spans="1:9">
      <c r="A1" s="63" t="s">
        <v>85</v>
      </c>
      <c r="B1" s="63"/>
      <c r="C1" s="63"/>
      <c r="D1" s="63"/>
      <c r="E1" s="63"/>
      <c r="F1" s="63"/>
      <c r="G1" s="63"/>
      <c r="H1" s="63"/>
      <c r="I1" s="63"/>
    </row>
    <row r="2" spans="1:9" ht="15" thickBot="1">
      <c r="A2" s="1"/>
      <c r="B2" s="1"/>
      <c r="C2" s="1"/>
      <c r="D2" s="1"/>
      <c r="E2" s="87"/>
      <c r="F2" s="87"/>
      <c r="G2" s="1"/>
      <c r="H2" s="1"/>
      <c r="I2" s="1"/>
    </row>
    <row r="3" spans="1:9" ht="15" thickBot="1">
      <c r="A3" s="88" t="s">
        <v>86</v>
      </c>
      <c r="B3" s="64" t="s">
        <v>21</v>
      </c>
      <c r="C3" s="64" t="s">
        <v>87</v>
      </c>
      <c r="D3" s="64" t="s">
        <v>88</v>
      </c>
      <c r="E3" s="64" t="s">
        <v>89</v>
      </c>
      <c r="F3" s="66" t="s">
        <v>24</v>
      </c>
      <c r="G3" s="67"/>
      <c r="H3" s="67"/>
      <c r="I3" s="67"/>
    </row>
    <row r="4" spans="1:9" ht="56.5" thickBot="1">
      <c r="A4" s="89"/>
      <c r="B4" s="65"/>
      <c r="C4" s="65"/>
      <c r="D4" s="65"/>
      <c r="E4" s="65"/>
      <c r="F4" s="21" t="s">
        <v>90</v>
      </c>
      <c r="G4" s="21" t="s">
        <v>91</v>
      </c>
      <c r="H4" s="21" t="s">
        <v>92</v>
      </c>
      <c r="I4" s="21" t="s">
        <v>93</v>
      </c>
    </row>
    <row r="5" spans="1:9" ht="15" thickBot="1">
      <c r="A5" s="22">
        <v>1</v>
      </c>
      <c r="B5" s="22">
        <v>2</v>
      </c>
      <c r="C5" s="22">
        <v>3</v>
      </c>
      <c r="D5" s="22">
        <v>4</v>
      </c>
      <c r="E5" s="22">
        <v>4.0999999999999996</v>
      </c>
      <c r="F5" s="22">
        <v>5</v>
      </c>
      <c r="G5" s="22">
        <v>6</v>
      </c>
      <c r="H5" s="22">
        <v>7</v>
      </c>
      <c r="I5" s="22">
        <v>8</v>
      </c>
    </row>
    <row r="6" spans="1:9" ht="47" customHeight="1" thickBot="1">
      <c r="A6" s="39">
        <v>1</v>
      </c>
      <c r="B6" s="40" t="s">
        <v>94</v>
      </c>
      <c r="C6" s="21">
        <v>26000</v>
      </c>
      <c r="D6" s="21" t="s">
        <v>30</v>
      </c>
      <c r="E6" s="51"/>
      <c r="F6" s="53">
        <f>F10+F14</f>
        <v>1396259.23</v>
      </c>
      <c r="G6" s="53">
        <f t="shared" ref="G6:H6" si="0">G10+G14</f>
        <v>1433419.33</v>
      </c>
      <c r="H6" s="53">
        <f t="shared" si="0"/>
        <v>1487919.33</v>
      </c>
      <c r="I6" s="42">
        <v>0</v>
      </c>
    </row>
    <row r="7" spans="1:9" ht="210.5" thickBot="1">
      <c r="A7" s="40">
        <v>1.1000000000000001</v>
      </c>
      <c r="B7" s="40" t="s">
        <v>95</v>
      </c>
      <c r="C7" s="21">
        <v>26100</v>
      </c>
      <c r="D7" s="21" t="s">
        <v>30</v>
      </c>
      <c r="E7" s="51"/>
      <c r="F7" s="51">
        <v>0</v>
      </c>
      <c r="G7" s="51">
        <v>0</v>
      </c>
      <c r="H7" s="51">
        <v>0</v>
      </c>
      <c r="I7" s="42">
        <v>0</v>
      </c>
    </row>
    <row r="8" spans="1:9" ht="101" customHeight="1" thickBot="1">
      <c r="A8" s="40">
        <v>1.2</v>
      </c>
      <c r="B8" s="40" t="s">
        <v>96</v>
      </c>
      <c r="C8" s="21">
        <v>26200</v>
      </c>
      <c r="D8" s="21" t="s">
        <v>30</v>
      </c>
      <c r="E8" s="51"/>
      <c r="F8" s="51">
        <v>0</v>
      </c>
      <c r="G8" s="51">
        <v>0</v>
      </c>
      <c r="H8" s="51">
        <v>0</v>
      </c>
      <c r="I8" s="42">
        <v>0</v>
      </c>
    </row>
    <row r="9" spans="1:9" ht="15" thickBot="1">
      <c r="A9" s="22">
        <v>1</v>
      </c>
      <c r="B9" s="22">
        <v>2</v>
      </c>
      <c r="C9" s="22">
        <v>3</v>
      </c>
      <c r="D9" s="22">
        <v>4</v>
      </c>
      <c r="E9" s="22">
        <v>4.0999999999999996</v>
      </c>
      <c r="F9" s="22">
        <v>5</v>
      </c>
      <c r="G9" s="22">
        <v>6</v>
      </c>
      <c r="H9" s="22">
        <v>7</v>
      </c>
      <c r="I9" s="22">
        <v>8</v>
      </c>
    </row>
    <row r="10" spans="1:9" ht="84.5" thickBot="1">
      <c r="A10" s="40">
        <v>1.3</v>
      </c>
      <c r="B10" s="40" t="s">
        <v>97</v>
      </c>
      <c r="C10" s="21">
        <v>26300</v>
      </c>
      <c r="D10" s="21" t="s">
        <v>30</v>
      </c>
      <c r="E10" s="51"/>
      <c r="F10" s="51">
        <f>F11</f>
        <v>149905.82999999999</v>
      </c>
      <c r="G10" s="51">
        <v>0</v>
      </c>
      <c r="H10" s="51">
        <v>0</v>
      </c>
      <c r="I10" s="42">
        <v>0</v>
      </c>
    </row>
    <row r="11" spans="1:9" ht="28.5" thickBot="1">
      <c r="A11" s="93" t="s">
        <v>169</v>
      </c>
      <c r="B11" s="40" t="s">
        <v>98</v>
      </c>
      <c r="C11" s="21">
        <v>26310</v>
      </c>
      <c r="D11" s="54">
        <v>2020</v>
      </c>
      <c r="E11" s="51"/>
      <c r="F11" s="51">
        <v>149905.82999999999</v>
      </c>
      <c r="G11" s="51">
        <v>0</v>
      </c>
      <c r="H11" s="51">
        <v>0</v>
      </c>
      <c r="I11" s="42">
        <v>0</v>
      </c>
    </row>
    <row r="12" spans="1:9" ht="16" thickBot="1">
      <c r="A12" s="91"/>
      <c r="B12" s="40" t="s">
        <v>68</v>
      </c>
      <c r="C12" s="21">
        <v>26310.1</v>
      </c>
      <c r="D12" s="54"/>
      <c r="E12" s="51"/>
      <c r="F12" s="51">
        <v>0</v>
      </c>
      <c r="G12" s="51">
        <v>0</v>
      </c>
      <c r="H12" s="51">
        <v>0</v>
      </c>
      <c r="I12" s="42">
        <v>0</v>
      </c>
    </row>
    <row r="13" spans="1:9" ht="32.5" customHeight="1" thickBot="1">
      <c r="A13" s="93" t="s">
        <v>170</v>
      </c>
      <c r="B13" s="40" t="s">
        <v>99</v>
      </c>
      <c r="C13" s="21">
        <v>26320</v>
      </c>
      <c r="D13" s="54"/>
      <c r="E13" s="51"/>
      <c r="F13" s="51">
        <v>0</v>
      </c>
      <c r="G13" s="51">
        <v>0</v>
      </c>
      <c r="H13" s="51">
        <v>0</v>
      </c>
      <c r="I13" s="42">
        <v>0</v>
      </c>
    </row>
    <row r="14" spans="1:9" ht="91" customHeight="1" thickBot="1">
      <c r="A14" s="40">
        <v>1.4</v>
      </c>
      <c r="B14" s="40" t="s">
        <v>100</v>
      </c>
      <c r="C14" s="21">
        <v>26400</v>
      </c>
      <c r="D14" s="21" t="s">
        <v>30</v>
      </c>
      <c r="E14" s="51"/>
      <c r="F14" s="53">
        <f>F15+F18+F28</f>
        <v>1246353.3999999999</v>
      </c>
      <c r="G14" s="53">
        <f>G15+G18+G28</f>
        <v>1433419.33</v>
      </c>
      <c r="H14" s="53">
        <f>H15+H18+H28</f>
        <v>1487919.33</v>
      </c>
      <c r="I14" s="42">
        <v>0</v>
      </c>
    </row>
    <row r="15" spans="1:9" ht="70.5" thickBot="1">
      <c r="A15" s="93" t="s">
        <v>171</v>
      </c>
      <c r="B15" s="40" t="s">
        <v>101</v>
      </c>
      <c r="C15" s="21">
        <v>26410</v>
      </c>
      <c r="D15" s="21" t="s">
        <v>30</v>
      </c>
      <c r="E15" s="51"/>
      <c r="F15" s="53">
        <v>766647.27</v>
      </c>
      <c r="G15" s="53">
        <v>950300</v>
      </c>
      <c r="H15" s="53">
        <v>1004800</v>
      </c>
      <c r="I15" s="42">
        <v>0</v>
      </c>
    </row>
    <row r="16" spans="1:9" ht="37" customHeight="1" thickBot="1">
      <c r="A16" s="40" t="s">
        <v>102</v>
      </c>
      <c r="B16" s="40" t="s">
        <v>103</v>
      </c>
      <c r="C16" s="21">
        <v>26411</v>
      </c>
      <c r="D16" s="21" t="s">
        <v>30</v>
      </c>
      <c r="E16" s="51"/>
      <c r="F16" s="53">
        <f>F15</f>
        <v>766647.27</v>
      </c>
      <c r="G16" s="53">
        <f t="shared" ref="G16:H16" si="1">G15</f>
        <v>950300</v>
      </c>
      <c r="H16" s="53">
        <f t="shared" si="1"/>
        <v>1004800</v>
      </c>
      <c r="I16" s="42">
        <v>0</v>
      </c>
    </row>
    <row r="17" spans="1:9" ht="35.5" customHeight="1" thickBot="1">
      <c r="A17" s="40" t="s">
        <v>104</v>
      </c>
      <c r="B17" s="40" t="s">
        <v>105</v>
      </c>
      <c r="C17" s="21">
        <v>26412</v>
      </c>
      <c r="D17" s="21" t="s">
        <v>30</v>
      </c>
      <c r="E17" s="51"/>
      <c r="F17" s="51">
        <v>0</v>
      </c>
      <c r="G17" s="51">
        <v>0</v>
      </c>
      <c r="H17" s="51">
        <v>0</v>
      </c>
      <c r="I17" s="42">
        <v>0</v>
      </c>
    </row>
    <row r="18" spans="1:9" ht="58.5" customHeight="1" thickBot="1">
      <c r="A18" s="90" t="s">
        <v>168</v>
      </c>
      <c r="B18" s="40" t="s">
        <v>106</v>
      </c>
      <c r="C18" s="21">
        <v>26420</v>
      </c>
      <c r="D18" s="21" t="s">
        <v>30</v>
      </c>
      <c r="E18" s="51"/>
      <c r="F18" s="53">
        <v>48000</v>
      </c>
      <c r="G18" s="51">
        <v>0</v>
      </c>
      <c r="H18" s="51">
        <v>0</v>
      </c>
      <c r="I18" s="42">
        <v>0</v>
      </c>
    </row>
    <row r="19" spans="1:9" ht="23" customHeight="1" thickBot="1">
      <c r="A19" s="22">
        <v>1</v>
      </c>
      <c r="B19" s="22">
        <v>2</v>
      </c>
      <c r="C19" s="22">
        <v>3</v>
      </c>
      <c r="D19" s="22">
        <v>4</v>
      </c>
      <c r="E19" s="22">
        <v>4.0999999999999996</v>
      </c>
      <c r="F19" s="22">
        <v>5</v>
      </c>
      <c r="G19" s="22">
        <v>6</v>
      </c>
      <c r="H19" s="22">
        <v>7</v>
      </c>
      <c r="I19" s="22">
        <v>8</v>
      </c>
    </row>
    <row r="20" spans="1:9" ht="42.5" thickBot="1">
      <c r="A20" s="40" t="s">
        <v>107</v>
      </c>
      <c r="B20" s="40" t="s">
        <v>108</v>
      </c>
      <c r="C20" s="21">
        <v>26421</v>
      </c>
      <c r="D20" s="21" t="s">
        <v>30</v>
      </c>
      <c r="E20" s="51"/>
      <c r="F20" s="53">
        <f>F18</f>
        <v>48000</v>
      </c>
      <c r="G20" s="51">
        <v>0</v>
      </c>
      <c r="H20" s="51">
        <v>0</v>
      </c>
      <c r="I20" s="42">
        <v>0</v>
      </c>
    </row>
    <row r="21" spans="1:9" ht="16" thickBot="1">
      <c r="A21" s="39"/>
      <c r="B21" s="40" t="s">
        <v>68</v>
      </c>
      <c r="C21" s="21">
        <v>26421.1</v>
      </c>
      <c r="D21" s="54">
        <v>244</v>
      </c>
      <c r="E21" s="51"/>
      <c r="F21" s="51">
        <v>0</v>
      </c>
      <c r="G21" s="51">
        <v>0</v>
      </c>
      <c r="H21" s="51">
        <v>0</v>
      </c>
      <c r="I21" s="42">
        <v>0</v>
      </c>
    </row>
    <row r="22" spans="1:9" ht="28.5" thickBot="1">
      <c r="A22" s="40" t="s">
        <v>109</v>
      </c>
      <c r="B22" s="40" t="s">
        <v>105</v>
      </c>
      <c r="C22" s="21">
        <v>26422</v>
      </c>
      <c r="D22" s="21" t="s">
        <v>30</v>
      </c>
      <c r="E22" s="51"/>
      <c r="F22" s="51">
        <v>0</v>
      </c>
      <c r="G22" s="51">
        <v>0</v>
      </c>
      <c r="H22" s="51">
        <v>0</v>
      </c>
      <c r="I22" s="42">
        <v>0</v>
      </c>
    </row>
    <row r="23" spans="1:9" ht="42.5" thickBot="1">
      <c r="A23" s="90" t="s">
        <v>164</v>
      </c>
      <c r="B23" s="40" t="s">
        <v>110</v>
      </c>
      <c r="C23" s="21">
        <v>26430</v>
      </c>
      <c r="D23" s="21" t="s">
        <v>30</v>
      </c>
      <c r="E23" s="51"/>
      <c r="F23" s="51">
        <v>0</v>
      </c>
      <c r="G23" s="51">
        <v>0</v>
      </c>
      <c r="H23" s="51">
        <v>0</v>
      </c>
      <c r="I23" s="42">
        <v>0</v>
      </c>
    </row>
    <row r="24" spans="1:9" ht="16" thickBot="1">
      <c r="A24" s="39"/>
      <c r="B24" s="40" t="s">
        <v>111</v>
      </c>
      <c r="C24" s="21">
        <v>26430.1</v>
      </c>
      <c r="D24" s="54"/>
      <c r="E24" s="51"/>
      <c r="F24" s="51">
        <v>0</v>
      </c>
      <c r="G24" s="51">
        <v>0</v>
      </c>
      <c r="H24" s="51">
        <v>0</v>
      </c>
      <c r="I24" s="42">
        <v>0</v>
      </c>
    </row>
    <row r="25" spans="1:9" ht="28.5" thickBot="1">
      <c r="A25" s="90" t="s">
        <v>165</v>
      </c>
      <c r="B25" s="40" t="s">
        <v>112</v>
      </c>
      <c r="C25" s="21">
        <v>26440</v>
      </c>
      <c r="D25" s="21" t="s">
        <v>30</v>
      </c>
      <c r="E25" s="51"/>
      <c r="F25" s="51">
        <v>0</v>
      </c>
      <c r="G25" s="51">
        <v>0</v>
      </c>
      <c r="H25" s="51">
        <v>0</v>
      </c>
      <c r="I25" s="42">
        <v>0</v>
      </c>
    </row>
    <row r="26" spans="1:9" ht="42.5" thickBot="1">
      <c r="A26" s="40" t="s">
        <v>113</v>
      </c>
      <c r="B26" s="40" t="s">
        <v>114</v>
      </c>
      <c r="C26" s="21">
        <v>26441</v>
      </c>
      <c r="D26" s="21" t="s">
        <v>30</v>
      </c>
      <c r="E26" s="51"/>
      <c r="F26" s="51">
        <v>0</v>
      </c>
      <c r="G26" s="51">
        <v>0</v>
      </c>
      <c r="H26" s="51">
        <v>0</v>
      </c>
      <c r="I26" s="42">
        <v>0</v>
      </c>
    </row>
    <row r="27" spans="1:9" ht="28.5" thickBot="1">
      <c r="A27" s="40" t="s">
        <v>115</v>
      </c>
      <c r="B27" s="40" t="s">
        <v>116</v>
      </c>
      <c r="C27" s="21">
        <v>26442</v>
      </c>
      <c r="D27" s="21" t="s">
        <v>30</v>
      </c>
      <c r="E27" s="51"/>
      <c r="F27" s="51">
        <v>0</v>
      </c>
      <c r="G27" s="51">
        <v>0</v>
      </c>
      <c r="H27" s="51">
        <v>0</v>
      </c>
      <c r="I27" s="42">
        <v>0</v>
      </c>
    </row>
    <row r="28" spans="1:9" ht="28.5" thickBot="1">
      <c r="A28" s="90" t="s">
        <v>166</v>
      </c>
      <c r="B28" s="40" t="s">
        <v>117</v>
      </c>
      <c r="C28" s="21">
        <v>26450</v>
      </c>
      <c r="D28" s="21" t="s">
        <v>30</v>
      </c>
      <c r="E28" s="51"/>
      <c r="F28" s="53">
        <f>F29</f>
        <v>431706.13</v>
      </c>
      <c r="G28" s="53">
        <f t="shared" ref="G28:H28" si="2">G29</f>
        <v>483119.33</v>
      </c>
      <c r="H28" s="53">
        <f t="shared" si="2"/>
        <v>483119.33</v>
      </c>
      <c r="I28" s="42">
        <v>0</v>
      </c>
    </row>
    <row r="29" spans="1:9" ht="35.5" customHeight="1" thickBot="1">
      <c r="A29" s="40" t="s">
        <v>118</v>
      </c>
      <c r="B29" s="40" t="s">
        <v>119</v>
      </c>
      <c r="C29" s="21">
        <v>26451</v>
      </c>
      <c r="D29" s="21" t="s">
        <v>30</v>
      </c>
      <c r="E29" s="51"/>
      <c r="F29" s="53">
        <v>431706.13</v>
      </c>
      <c r="G29" s="51">
        <v>483119.33</v>
      </c>
      <c r="H29" s="51">
        <v>483119.33</v>
      </c>
      <c r="I29" s="42">
        <v>0</v>
      </c>
    </row>
    <row r="30" spans="1:9" ht="20" customHeight="1" thickBot="1">
      <c r="A30" s="39"/>
      <c r="B30" s="40" t="s">
        <v>68</v>
      </c>
      <c r="C30" s="21">
        <v>26451.1</v>
      </c>
      <c r="D30" s="54"/>
      <c r="E30" s="51"/>
      <c r="F30" s="51"/>
      <c r="G30" s="51"/>
      <c r="H30" s="51"/>
      <c r="I30" s="42">
        <v>0</v>
      </c>
    </row>
    <row r="31" spans="1:9" ht="28.5" thickBot="1">
      <c r="A31" s="40" t="s">
        <v>120</v>
      </c>
      <c r="B31" s="40" t="s">
        <v>105</v>
      </c>
      <c r="C31" s="21">
        <v>26452</v>
      </c>
      <c r="D31" s="21" t="s">
        <v>30</v>
      </c>
      <c r="E31" s="51"/>
      <c r="F31" s="51">
        <v>0</v>
      </c>
      <c r="G31" s="51">
        <v>0</v>
      </c>
      <c r="H31" s="51">
        <v>0</v>
      </c>
      <c r="I31" s="42">
        <v>0</v>
      </c>
    </row>
    <row r="32" spans="1:9" ht="95.5" customHeight="1" thickBot="1">
      <c r="A32" s="40">
        <v>2</v>
      </c>
      <c r="B32" s="40" t="s">
        <v>121</v>
      </c>
      <c r="C32" s="21">
        <v>26500</v>
      </c>
      <c r="D32" s="21" t="s">
        <v>30</v>
      </c>
      <c r="E32" s="51"/>
      <c r="F32" s="53">
        <f>F14</f>
        <v>1246353.3999999999</v>
      </c>
      <c r="G32" s="53">
        <f t="shared" ref="G32:I32" si="3">G34</f>
        <v>1433419.33</v>
      </c>
      <c r="H32" s="53">
        <f t="shared" si="3"/>
        <v>1487919.33</v>
      </c>
      <c r="I32" s="41">
        <f t="shared" si="3"/>
        <v>0</v>
      </c>
    </row>
    <row r="33" spans="1:9" ht="23.5" customHeight="1" thickBot="1">
      <c r="A33" s="22">
        <v>1</v>
      </c>
      <c r="B33" s="22">
        <v>2</v>
      </c>
      <c r="C33" s="22">
        <v>3</v>
      </c>
      <c r="D33" s="22">
        <v>4</v>
      </c>
      <c r="E33" s="22">
        <v>4.0999999999999996</v>
      </c>
      <c r="F33" s="22">
        <v>5</v>
      </c>
      <c r="G33" s="22">
        <v>6</v>
      </c>
      <c r="H33" s="22">
        <v>7</v>
      </c>
      <c r="I33" s="22">
        <v>8</v>
      </c>
    </row>
    <row r="34" spans="1:9" ht="28.5" thickBot="1">
      <c r="A34" s="92" t="s">
        <v>167</v>
      </c>
      <c r="B34" s="40" t="s">
        <v>122</v>
      </c>
      <c r="C34" s="21">
        <v>26510</v>
      </c>
      <c r="D34" s="54"/>
      <c r="E34" s="51"/>
      <c r="F34" s="53">
        <f>F32</f>
        <v>1246353.3999999999</v>
      </c>
      <c r="G34" s="53">
        <v>1433419.33</v>
      </c>
      <c r="H34" s="53">
        <v>1487919.33</v>
      </c>
      <c r="I34" s="42">
        <v>0</v>
      </c>
    </row>
    <row r="35" spans="1:9" ht="96" customHeight="1" thickBot="1">
      <c r="A35" s="40">
        <v>3</v>
      </c>
      <c r="B35" s="40" t="s">
        <v>123</v>
      </c>
      <c r="C35" s="21">
        <v>26600</v>
      </c>
      <c r="D35" s="21" t="s">
        <v>30</v>
      </c>
      <c r="E35" s="51"/>
      <c r="F35" s="51">
        <v>0</v>
      </c>
      <c r="G35" s="51">
        <v>0</v>
      </c>
      <c r="H35" s="51">
        <v>0</v>
      </c>
      <c r="I35" s="42">
        <v>0</v>
      </c>
    </row>
    <row r="36" spans="1:9" ht="16" thickBot="1">
      <c r="A36" s="92" t="s">
        <v>172</v>
      </c>
      <c r="B36" s="40" t="s">
        <v>124</v>
      </c>
      <c r="C36" s="21">
        <v>26610</v>
      </c>
      <c r="D36" s="54"/>
      <c r="E36" s="51"/>
      <c r="F36" s="51">
        <v>0</v>
      </c>
      <c r="G36" s="51">
        <v>0</v>
      </c>
      <c r="H36" s="51">
        <v>0</v>
      </c>
      <c r="I36" s="42">
        <v>0</v>
      </c>
    </row>
    <row r="37" spans="1:9" ht="15.5">
      <c r="A37" s="1"/>
      <c r="B37" s="1"/>
      <c r="C37" s="55"/>
      <c r="D37" s="55"/>
      <c r="E37" s="84"/>
      <c r="F37" s="84"/>
      <c r="G37" s="56"/>
      <c r="H37" s="56"/>
      <c r="I37" s="34"/>
    </row>
    <row r="38" spans="1:9" ht="15.5">
      <c r="A38" s="82" t="s">
        <v>125</v>
      </c>
      <c r="B38" s="82"/>
      <c r="C38" s="82"/>
      <c r="D38" s="82"/>
      <c r="E38" s="82"/>
      <c r="F38" s="82"/>
      <c r="G38" s="82"/>
      <c r="H38" s="82"/>
      <c r="I38" s="82"/>
    </row>
    <row r="39" spans="1:9" ht="15.5" customHeight="1">
      <c r="A39" s="82" t="s">
        <v>126</v>
      </c>
      <c r="B39" s="82"/>
      <c r="C39" s="82"/>
      <c r="D39" s="85" t="s">
        <v>127</v>
      </c>
      <c r="E39" s="85"/>
      <c r="F39" s="85"/>
      <c r="G39" s="1"/>
      <c r="H39" s="80" t="s">
        <v>141</v>
      </c>
      <c r="I39" s="80"/>
    </row>
    <row r="40" spans="1:9" ht="15.5">
      <c r="A40" s="36" t="s">
        <v>128</v>
      </c>
      <c r="B40" s="36"/>
      <c r="C40" s="36"/>
      <c r="D40" s="36"/>
      <c r="E40" s="43"/>
      <c r="F40" s="43"/>
      <c r="G40" s="36"/>
      <c r="H40" s="36"/>
      <c r="I40" s="1"/>
    </row>
    <row r="41" spans="1:9" ht="15.5">
      <c r="A41" s="36" t="s">
        <v>129</v>
      </c>
      <c r="B41" s="36"/>
      <c r="C41" s="37" t="s">
        <v>130</v>
      </c>
      <c r="D41" s="35"/>
      <c r="E41" s="86" t="s">
        <v>161</v>
      </c>
      <c r="F41" s="86"/>
      <c r="G41" s="7" t="s">
        <v>144</v>
      </c>
      <c r="H41" s="36"/>
      <c r="I41" s="1"/>
    </row>
    <row r="42" spans="1:9" ht="15.5">
      <c r="A42" s="82" t="s">
        <v>131</v>
      </c>
      <c r="B42" s="82"/>
      <c r="C42" s="82"/>
      <c r="D42" s="82"/>
      <c r="E42" s="82"/>
      <c r="F42" s="82"/>
      <c r="G42" s="82"/>
      <c r="H42" s="82"/>
      <c r="I42" s="1"/>
    </row>
    <row r="43" spans="1:9" ht="15.5">
      <c r="A43" s="82" t="s">
        <v>132</v>
      </c>
      <c r="B43" s="82"/>
      <c r="C43" s="82"/>
      <c r="D43" s="82"/>
      <c r="E43" s="82"/>
      <c r="F43" s="82"/>
      <c r="G43" s="82"/>
      <c r="H43" s="82"/>
      <c r="I43" s="1"/>
    </row>
    <row r="44" spans="1:9" ht="15.5">
      <c r="A44" s="8"/>
      <c r="B44" s="2"/>
      <c r="C44" s="2"/>
      <c r="D44" s="2"/>
      <c r="E44" s="81"/>
      <c r="F44" s="81"/>
      <c r="G44" s="2"/>
      <c r="H44" s="2"/>
      <c r="I44" s="1"/>
    </row>
    <row r="45" spans="1:9" ht="15.5">
      <c r="A45" s="82" t="s">
        <v>133</v>
      </c>
      <c r="B45" s="82"/>
      <c r="C45" s="82"/>
      <c r="D45" s="82"/>
      <c r="E45" s="82"/>
      <c r="F45" s="82"/>
      <c r="G45" s="82"/>
      <c r="H45" s="82"/>
      <c r="I45" s="1"/>
    </row>
    <row r="46" spans="1:9" ht="21" customHeight="1">
      <c r="A46" s="79" t="s">
        <v>134</v>
      </c>
      <c r="B46" s="79"/>
      <c r="C46" s="79"/>
      <c r="D46" s="79"/>
      <c r="E46" s="79"/>
      <c r="F46" s="79"/>
      <c r="G46" s="79"/>
      <c r="H46" s="79"/>
      <c r="I46" s="1"/>
    </row>
    <row r="47" spans="1:9" ht="15.5">
      <c r="A47" s="83" t="s">
        <v>135</v>
      </c>
      <c r="B47" s="83"/>
      <c r="C47" s="83"/>
      <c r="D47" s="83"/>
      <c r="E47" s="83"/>
      <c r="F47" s="83"/>
      <c r="G47" s="83"/>
      <c r="H47" s="83"/>
      <c r="I47" s="1"/>
    </row>
    <row r="48" spans="1:9" ht="15.5">
      <c r="A48" s="8" t="s">
        <v>136</v>
      </c>
      <c r="B48" s="2"/>
      <c r="C48" s="2"/>
      <c r="D48" s="2"/>
      <c r="E48" s="81"/>
      <c r="F48" s="81"/>
      <c r="G48" s="2"/>
      <c r="H48" s="2"/>
      <c r="I48" s="1"/>
    </row>
    <row r="49" spans="1:9" ht="15.5">
      <c r="A49" s="71"/>
      <c r="B49" s="71"/>
      <c r="C49" s="36"/>
      <c r="D49" s="71" t="s">
        <v>137</v>
      </c>
      <c r="E49" s="71"/>
      <c r="F49" s="71"/>
      <c r="G49" s="36"/>
      <c r="H49" s="36"/>
      <c r="I49" s="1"/>
    </row>
    <row r="50" spans="1:9" ht="15.5">
      <c r="A50" s="82" t="s">
        <v>138</v>
      </c>
      <c r="B50" s="82"/>
      <c r="C50" s="82"/>
      <c r="D50" s="82"/>
      <c r="E50" s="82"/>
      <c r="F50" s="82"/>
      <c r="G50" s="82"/>
      <c r="H50" s="82"/>
      <c r="I50" s="82"/>
    </row>
    <row r="51" spans="1:9" ht="15.5">
      <c r="A51" s="82" t="s">
        <v>139</v>
      </c>
      <c r="B51" s="82"/>
      <c r="C51" s="82"/>
      <c r="D51" s="82"/>
      <c r="E51" s="82"/>
      <c r="F51" s="82"/>
      <c r="G51" s="82"/>
      <c r="H51" s="82"/>
      <c r="I51" s="1"/>
    </row>
    <row r="52" spans="1:9">
      <c r="A52" s="38"/>
      <c r="B52" s="1"/>
      <c r="C52" s="1"/>
      <c r="D52" s="1"/>
      <c r="E52" s="78"/>
      <c r="F52" s="78"/>
      <c r="G52" s="1"/>
      <c r="H52" s="1"/>
      <c r="I52" s="1"/>
    </row>
    <row r="53" spans="1:9">
      <c r="A53" s="1"/>
      <c r="B53" s="1"/>
      <c r="C53" s="1"/>
      <c r="D53" s="1"/>
      <c r="E53" s="78"/>
      <c r="F53" s="78"/>
      <c r="G53" s="1"/>
      <c r="H53" s="1"/>
      <c r="I53" s="1"/>
    </row>
  </sheetData>
  <mergeCells count="27">
    <mergeCell ref="A1:I1"/>
    <mergeCell ref="E2:F2"/>
    <mergeCell ref="A3:A4"/>
    <mergeCell ref="B3:B4"/>
    <mergeCell ref="C3:C4"/>
    <mergeCell ref="D3:D4"/>
    <mergeCell ref="E3:E4"/>
    <mergeCell ref="F3:I3"/>
    <mergeCell ref="E37:F37"/>
    <mergeCell ref="A38:I38"/>
    <mergeCell ref="A39:C39"/>
    <mergeCell ref="D39:F39"/>
    <mergeCell ref="E41:F41"/>
    <mergeCell ref="E53:F53"/>
    <mergeCell ref="A46:H46"/>
    <mergeCell ref="H39:I39"/>
    <mergeCell ref="E48:F48"/>
    <mergeCell ref="A49:B49"/>
    <mergeCell ref="D49:F49"/>
    <mergeCell ref="A50:I50"/>
    <mergeCell ref="A51:H51"/>
    <mergeCell ref="E52:F52"/>
    <mergeCell ref="A42:H42"/>
    <mergeCell ref="A43:H43"/>
    <mergeCell ref="E44:F44"/>
    <mergeCell ref="A45:H45"/>
    <mergeCell ref="A47:H47"/>
  </mergeCells>
  <pageMargins left="0.7" right="0.7" top="0.75" bottom="0.75" header="0.3" footer="0.3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Start</dc:creator>
  <cp:lastModifiedBy>Start</cp:lastModifiedBy>
  <cp:lastPrinted>2021-10-20T11:30:56Z</cp:lastPrinted>
  <dcterms:created xsi:type="dcterms:W3CDTF">2021-08-30T07:34:08Z</dcterms:created>
  <dcterms:modified xsi:type="dcterms:W3CDTF">2021-10-21T06:53:58Z</dcterms:modified>
</cp:coreProperties>
</file>